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arnet-my.sharepoint.com/personal/dubravka_berakovic1_skole_hr/Documents/DUBRAVKA - ŠKOLA/Financijski plan i izvješća/2025/za web/"/>
    </mc:Choice>
  </mc:AlternateContent>
  <xr:revisionPtr revIDLastSave="0" documentId="8_{856C822C-532B-45D9-9E7C-E7E34D380286}" xr6:coauthVersionLast="47" xr6:coauthVersionMax="47" xr10:uidLastSave="{00000000-0000-0000-0000-000000000000}"/>
  <bookViews>
    <workbookView xWindow="780" yWindow="780" windowWidth="21585" windowHeight="11295" tabRatio="838" xr2:uid="{00000000-000D-0000-FFFF-FFFF00000000}"/>
  </bookViews>
  <sheets>
    <sheet name="Uvodni dio" sheetId="6" r:id="rId1"/>
    <sheet name="Opći dio" sheetId="3" r:id="rId2"/>
    <sheet name="A) Račun prihoda i rashoda" sheetId="1" r:id="rId3"/>
    <sheet name="C) Raspoloživa sredstva" sheetId="10" r:id="rId4"/>
    <sheet name="B) Račun financiranja" sheetId="9" r:id="rId5"/>
    <sheet name="Posebni dio - org. i prog.klas." sheetId="14" r:id="rId6"/>
    <sheet name="Obrazloženje" sheetId="1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3" i="1" l="1"/>
  <c r="D83" i="1"/>
  <c r="F33" i="1"/>
  <c r="G32" i="1"/>
  <c r="F32" i="1"/>
  <c r="F27" i="1"/>
  <c r="E38" i="3"/>
  <c r="E18" i="3"/>
  <c r="E17" i="3"/>
  <c r="C17" i="3"/>
  <c r="D17" i="3"/>
  <c r="E13" i="3"/>
  <c r="D14" i="3"/>
  <c r="D13" i="3"/>
  <c r="C14" i="3"/>
  <c r="B102" i="1"/>
  <c r="B88" i="1"/>
  <c r="H43" i="14"/>
  <c r="F41" i="14"/>
  <c r="F43" i="14" s="1"/>
  <c r="B83" i="1" l="1"/>
  <c r="H81" i="14"/>
  <c r="F81" i="14" l="1"/>
  <c r="J41" i="14"/>
  <c r="J43" i="14" s="1"/>
  <c r="F32" i="3" l="1"/>
  <c r="B40" i="3"/>
  <c r="B39" i="3"/>
  <c r="C26" i="3"/>
  <c r="D26" i="3"/>
  <c r="E26" i="3"/>
  <c r="B26" i="3"/>
  <c r="B27" i="1" l="1"/>
  <c r="C38" i="3"/>
  <c r="E27" i="1" l="1"/>
  <c r="D38" i="3"/>
  <c r="B38" i="3"/>
  <c r="E83" i="1" l="1"/>
  <c r="G83" i="1" s="1"/>
  <c r="F83" i="1" l="1"/>
  <c r="F39" i="3"/>
  <c r="F38" i="3" l="1"/>
</calcChain>
</file>

<file path=xl/sharedStrings.xml><?xml version="1.0" encoding="utf-8"?>
<sst xmlns="http://schemas.openxmlformats.org/spreadsheetml/2006/main" count="654" uniqueCount="401">
  <si>
    <t>Oznaka</t>
  </si>
  <si>
    <t>A. RAČUN PRIHODA I RASHODA</t>
  </si>
  <si>
    <t>6 Prihodi poslovanja</t>
  </si>
  <si>
    <t>63 Pomoći iz inozemstva i od subjekata unutar općeg proračuna</t>
  </si>
  <si>
    <t>636 Pomoći proračunskim korisnicima iz proračuna koji im nije nadležan</t>
  </si>
  <si>
    <t>6361 Tekuće pomoći proračunskim korisnicima iz proračuna koji im nije nadležan</t>
  </si>
  <si>
    <t>6362 Kapitalne pomoći proračunskim korisnicima iz proračuna koji im nije nadležan</t>
  </si>
  <si>
    <t>65 Prihodi od upravnih i administrativnih pristojbi, pristojbi po posebnim propisima i naknada</t>
  </si>
  <si>
    <t>652 Prihodi po posebnim propisima</t>
  </si>
  <si>
    <t>6526 Ostali nespomenuti prihodi</t>
  </si>
  <si>
    <t>66 Prihodi od prodaje proizvoda i robe te pruženih usluga i prihodi od donacija te povrati po protestiranim jamstvima</t>
  </si>
  <si>
    <t>661 Prihodi od prodaje proizvoda i robe te pruženih usluga</t>
  </si>
  <si>
    <t>6615 Prihodi od pruženih usluga</t>
  </si>
  <si>
    <t>663 Donacije od pravnih i fizičkih osoba izvan općeg proračuna i povrat donacija po protestiranim jamstvima</t>
  </si>
  <si>
    <t>6631 Tekuće donacije</t>
  </si>
  <si>
    <t>6632 Kapitalne donacije</t>
  </si>
  <si>
    <t>7 Prihodi od prodaje nefinancijske imovine</t>
  </si>
  <si>
    <t>72 Prihodi od prodaje proizvedene dugotrajne imovine</t>
  </si>
  <si>
    <t>SVEUKUPNO PRIHODI</t>
  </si>
  <si>
    <t>3 Rashodi poslovanja</t>
  </si>
  <si>
    <t>31 Rashodi za zaposlene</t>
  </si>
  <si>
    <t>311 Plaće (Bruto)</t>
  </si>
  <si>
    <t>3111 Plaće za redovan rad</t>
  </si>
  <si>
    <t>3113 Plaće za prekovremeni rad</t>
  </si>
  <si>
    <t>3114 Plaće za posebne uvjete rada</t>
  </si>
  <si>
    <t>312 Ostali rashodi za zaposlene</t>
  </si>
  <si>
    <t>3121 Ostali rashodi za zaposlene</t>
  </si>
  <si>
    <t>313 Doprinosi na plaće</t>
  </si>
  <si>
    <t>3132 Doprinosi za obvezno zdravstveno osiguranje</t>
  </si>
  <si>
    <t>32 Materijalni rashodi</t>
  </si>
  <si>
    <t>321 Naknade troškova zaposlenima</t>
  </si>
  <si>
    <t>3211 Službena putovanja</t>
  </si>
  <si>
    <t>3212 Naknade za prijevoz, za rad na terenu i odvojeni život</t>
  </si>
  <si>
    <t>3213 Stručno usavršavanje zaposlenika</t>
  </si>
  <si>
    <t>322 Rashodi za materijal i energiju</t>
  </si>
  <si>
    <t>3221 Uredski materijal i ostali materijalni rashodi</t>
  </si>
  <si>
    <t>3222 Materijal i sirovine</t>
  </si>
  <si>
    <t>3223 Energija</t>
  </si>
  <si>
    <t>3224 Materijal i dijelovi za tekuće i investicijsko održavanje</t>
  </si>
  <si>
    <t>3225 Sitni inventar i auto gume</t>
  </si>
  <si>
    <t>3227 Službena, radna i zaštitna odjeća i obuća</t>
  </si>
  <si>
    <t>323 Rashodi za usluge</t>
  </si>
  <si>
    <t>3231 Usluge telefona, pošte i prijevoza</t>
  </si>
  <si>
    <t>3232 Usluge tekućeg i investicijskog održavanja</t>
  </si>
  <si>
    <t>3234 Komunalne usluge</t>
  </si>
  <si>
    <t>3236 Zdravstvene i veterinarske usluge</t>
  </si>
  <si>
    <t>3237 Intelektualne i osobne usluge</t>
  </si>
  <si>
    <t>3238 Računalne usluge</t>
  </si>
  <si>
    <t>3239 Ostale usluge</t>
  </si>
  <si>
    <t>329 Ostali nespomenuti rashodi poslovanja</t>
  </si>
  <si>
    <t>3292 Premije osiguranja</t>
  </si>
  <si>
    <t>3293 Reprezentacija</t>
  </si>
  <si>
    <t>3294 Članarine i norme</t>
  </si>
  <si>
    <t>3295 Pristojbe i naknade</t>
  </si>
  <si>
    <t>3299 Ostali nespomenuti rashodi poslovanja</t>
  </si>
  <si>
    <t>37 Naknade građanima i kućanstvima na temelju osiguranja i druge naknade</t>
  </si>
  <si>
    <t>372 Ostale naknade građanima i kućanstvima iz proračuna</t>
  </si>
  <si>
    <t>4 Rashodi za nabavu nefinancijske imovine</t>
  </si>
  <si>
    <t>42 Rashodi za nabavu proizvedene dugotrajne imovine</t>
  </si>
  <si>
    <t>422 Postrojenja i oprema</t>
  </si>
  <si>
    <t>4221 Uredska oprema i namještaj</t>
  </si>
  <si>
    <t>4222 Komunikacijska oprema</t>
  </si>
  <si>
    <t>4223 Oprema za održavanje i zaštitu</t>
  </si>
  <si>
    <t>4226 Sportska i glazbena oprema</t>
  </si>
  <si>
    <t>4227 Uređaji, strojevi i oprema za ostale namjene</t>
  </si>
  <si>
    <t>424 Knjige, umjetnička djela i ostale izložbene vrijednosti</t>
  </si>
  <si>
    <t>4241 Knjige</t>
  </si>
  <si>
    <t>SVEUKUPNO RASHODI</t>
  </si>
  <si>
    <t>67 Prihodi iz nadležnog proračuna i od HZZO-a temeljem ugovornih obveza</t>
  </si>
  <si>
    <t>6711 Prihodi iz nadležnog proračuna za financiranje rashoda poslovanja</t>
  </si>
  <si>
    <t>671 Prihodi iz nadležnog proračuna za financiranje redovne djelatnosti proračunskih korisnika</t>
  </si>
  <si>
    <t>6712 Prihodi iz nadležnog proračuna za nabavu nefinancijske imovine</t>
  </si>
  <si>
    <t xml:space="preserve"> PRIHODI UKUPNO</t>
  </si>
  <si>
    <t>RASHODI UKUPNO</t>
  </si>
  <si>
    <t>B. RAČUN FINANCIRANJA</t>
  </si>
  <si>
    <t>8 Primici od financijske imovine i zaduživanja</t>
  </si>
  <si>
    <t>C. RASPOLOŽIVA SREDSTVA IZ PRETHODNE GODINE</t>
  </si>
  <si>
    <t xml:space="preserve">I. OPĆI DIO  </t>
  </si>
  <si>
    <t xml:space="preserve">Razlika - višak/manjak </t>
  </si>
  <si>
    <t>Neto financiranje (primici - izdaci)</t>
  </si>
  <si>
    <t>Ukupno prihodi, primici i preneseni rezultat poslovanja</t>
  </si>
  <si>
    <t>Indeks 4/1 (5)</t>
  </si>
  <si>
    <t>Indeks 4/3 (6)</t>
  </si>
  <si>
    <t>Ukupno rashodi i izdaci</t>
  </si>
  <si>
    <t>Višak/manjak + neto financiranje + preneseni rezultati poslovanja iz prethodnih godina</t>
  </si>
  <si>
    <t>92 Preneseni rezultat poslovanja</t>
  </si>
  <si>
    <t>7223 Oprema za održavanje i zaštitu</t>
  </si>
  <si>
    <t>722 Prihodi od prodaje postrojenja i opreme</t>
  </si>
  <si>
    <t>3214 Ostale naknade troškova zaposlenima</t>
  </si>
  <si>
    <t>PRIHODI</t>
  </si>
  <si>
    <t>1. Opći prihodi i primici</t>
  </si>
  <si>
    <t>3. Vlastiti prihodi</t>
  </si>
  <si>
    <t>4. Prihodi za posebne namjene</t>
  </si>
  <si>
    <t>5. Pomoći</t>
  </si>
  <si>
    <t>6. Donacije</t>
  </si>
  <si>
    <t>RASHODI</t>
  </si>
  <si>
    <t>xxx</t>
  </si>
  <si>
    <t>7. Prihodi od prodaje nefinancijske imovine</t>
  </si>
  <si>
    <t>09 Obrazovanje</t>
  </si>
  <si>
    <t>091 Predškolsko i osnovno obrazovanje</t>
  </si>
  <si>
    <t>0912 Osnovno obrazovanje</t>
  </si>
  <si>
    <t>5 Izdaci za financijsku imovinu i otplate zajmova</t>
  </si>
  <si>
    <t>9 Vlastiti izvori</t>
  </si>
  <si>
    <t>92 Rezultat poslovanja</t>
  </si>
  <si>
    <t>9221 Višak prihoda</t>
  </si>
  <si>
    <t>9222 Manjak prihoda</t>
  </si>
  <si>
    <t>922 Višak/manjak prihoda</t>
  </si>
  <si>
    <t>5.1. Pomoći iz državnog proračuna</t>
  </si>
  <si>
    <t>5.2. Pomoći iz drž. proračuna temeljem prijenosa EU</t>
  </si>
  <si>
    <t>5.3. Pomoći izravnanja za decentralizirane funkcije</t>
  </si>
  <si>
    <t xml:space="preserve">5.4. Pomoći od ostalih subjekata unutar općeg pror. </t>
  </si>
  <si>
    <t>Funkcija: 0912 - Osnovno obrazovanje</t>
  </si>
  <si>
    <t>321 - NAKNADE TROŠKOVA ZAPOSLENIMA</t>
  </si>
  <si>
    <t>322 - RASHODI ZA MATERIJAL I ENERGIJU</t>
  </si>
  <si>
    <t>323 - RASHODI ZA USLUGE</t>
  </si>
  <si>
    <t>329 - OSTALI NESPOMENUTI RASHODI POSLOVANJA</t>
  </si>
  <si>
    <t>32 - MATERIJALNI RASHODI</t>
  </si>
  <si>
    <t>3 - RASHODI POSLOVANJA</t>
  </si>
  <si>
    <t>Razdjel: 003 - UPRAVNI ODJEL ZA  DRUŠTVENE DJELATNOSTI</t>
  </si>
  <si>
    <t>Glava: 00301 - OSNOVNO ŠKOLSTVO</t>
  </si>
  <si>
    <t xml:space="preserve"> 3211 - SLUŽBENA PUTOVANJA</t>
  </si>
  <si>
    <t xml:space="preserve"> 3213 - STRUČNO USAVRŠAVANJE ZAPOSLENIKA</t>
  </si>
  <si>
    <t xml:space="preserve"> 3214 - OSTALE NAKNADE TROŠKOVA ZAPOSLENIMA</t>
  </si>
  <si>
    <t xml:space="preserve"> 3221 - UREDSKI MATERIJAL I OSTALI MATERIJALNI RASHODI</t>
  </si>
  <si>
    <t xml:space="preserve"> 3223 - ENERGIJA</t>
  </si>
  <si>
    <t xml:space="preserve"> 3225 - SITNI INVENTAR I AUTO GUME</t>
  </si>
  <si>
    <t xml:space="preserve"> 3227 - SLUŽBENA RADNA I ZAŠTITNA ODJEĆA I OBUĆA</t>
  </si>
  <si>
    <t xml:space="preserve"> 3231 - USLUGE TELEFONA, POŠTE I PRIJEVOZA</t>
  </si>
  <si>
    <t xml:space="preserve"> 3234 - KOMUNALNE USLUGE</t>
  </si>
  <si>
    <t xml:space="preserve"> 3236 - ZDRAVSTVENE I VETERINARSKE USLUGE</t>
  </si>
  <si>
    <t xml:space="preserve"> 3237 - INTELEKTUALNE I OSOBNE USLUGE</t>
  </si>
  <si>
    <t xml:space="preserve"> 3238 - RAČUNALNE USLUGE</t>
  </si>
  <si>
    <t xml:space="preserve"> 3239 - OSTALE USLUGE</t>
  </si>
  <si>
    <t xml:space="preserve"> 3292 - PREMIJE OSIGURANJA</t>
  </si>
  <si>
    <t xml:space="preserve"> 3293 - REPREZENTACIJA</t>
  </si>
  <si>
    <t xml:space="preserve"> 3294 - ČLANARINE</t>
  </si>
  <si>
    <t xml:space="preserve"> 3299 - OSTALI NESPOMENUTI RASHODI POSLOVANJA</t>
  </si>
  <si>
    <t>Ukupno za izvor: 5.3.1 - POMOĆI IZRAVNANJA ZA DECENTRALIZIRANE FUNKCIJE - OSNOVNE ŠK.</t>
  </si>
  <si>
    <t>Ukupno za funkciju: 0912 - Osnovno obrazovanje</t>
  </si>
  <si>
    <t xml:space="preserve"> 3232 - USLUGE TEKUĆEG I INVESTICIJSKOG ODRŽAVANJA</t>
  </si>
  <si>
    <t xml:space="preserve"> 4221 - UREDSKA OPREMA I NAMJEŠTAJ</t>
  </si>
  <si>
    <t>422 - POSTROJENJA I OPREMA</t>
  </si>
  <si>
    <t xml:space="preserve"> 4241 - KNJIGE U KNJIŽNICAMA</t>
  </si>
  <si>
    <t>424 - KNJIGE, UMJETNIČKA DJELA I OSTALE IZLOŽBENE VRIJEDNOSTI</t>
  </si>
  <si>
    <t>42 - RASHODI ZA NABAVU PROIZVEDENE DUGOTRAJNE IMOVINE</t>
  </si>
  <si>
    <t>4 - RASHODI ZA NABAVU NEFINANCIJSKE IMOVINE</t>
  </si>
  <si>
    <t xml:space="preserve"> 3222 - MATERIJAL I SIROVINE</t>
  </si>
  <si>
    <t>Ukupno za izvor: 4.5.2 - PRIHODI ZA POSEBNE NAMJENE - OSTALO - PRORAČUNSKI KORISNIK</t>
  </si>
  <si>
    <t>Ukupno za izvor: 5.1.2 - POMOĆI IZ DRŽAVNOG PRORAČUNA - PRORAČUNSKI KORISNIK</t>
  </si>
  <si>
    <t>Ukupno za izvor: 5.4.2 - POMOĆI OD OSTALIH SUBJEKATA UNUTAR OPĆEG PRORAČUNA - PR.KOR</t>
  </si>
  <si>
    <t>Ukupno za izvor: 6.1.2 - PRIHODI OD DONACIJA - PRORAČUNSKI KORISNIK</t>
  </si>
  <si>
    <t xml:space="preserve"> 3111 - PLAĆE ZA REDOVAN RAD</t>
  </si>
  <si>
    <t>311 - PLAĆE</t>
  </si>
  <si>
    <t xml:space="preserve"> 3121 - OSTALI RASHODI ZA ZAPOSLENE</t>
  </si>
  <si>
    <t>312 - OSTALI RASHODI ZA ZAPOSLENE</t>
  </si>
  <si>
    <t xml:space="preserve"> 31321 - DOPRINOSI ZA OBVEZNO ZDRAVSTVENO OSIGURANJE</t>
  </si>
  <si>
    <t>313 - DOPRINOSI NA PLAĆE</t>
  </si>
  <si>
    <t>31 - RASHODI ZA ZAPOSLENE</t>
  </si>
  <si>
    <t xml:space="preserve"> 3212 - NAKNADE ZA PRIJEVOZ, ZA RAD NA TERENU I ODVOJENI ŽIVOT</t>
  </si>
  <si>
    <t>Ukupno za izvor: 1.1. - OPĆI PRIHODI I PRIMICI</t>
  </si>
  <si>
    <t>Ukupno za izvor: 4.5.1 - PRIHODI ZA POSEBNE NAMJENE - OSTALO</t>
  </si>
  <si>
    <t>Ukupno za izvor: 5.2.1 - POMOĆI IZ DRŽAVNOG PRORAČUNA TEMELJEM PRIJENOSA EU</t>
  </si>
  <si>
    <t xml:space="preserve"> 3113 - PLAĆE ZA PREKOVREMENI RAD</t>
  </si>
  <si>
    <t xml:space="preserve"> 3114 - PLAĆE ZA POSEBNE UVJETE RADA</t>
  </si>
  <si>
    <t xml:space="preserve"> 3295 - PRISTOJBE I NAKNADE</t>
  </si>
  <si>
    <t xml:space="preserve"> 3722 - NAKNADE GRAĐANIMA I KUĆANSTVIMA U NARAVI</t>
  </si>
  <si>
    <t>372 - OSTALE NAKNADE GRAĐANIMA I KUĆANSTVIMA IZ PRORAČUN</t>
  </si>
  <si>
    <t>37 - NAKNADE GRAĐANIMA I KUĆANSTVIMA NA TEMELJU OSIGURA</t>
  </si>
  <si>
    <t>Ukupno za glava: 00301 - OSNOVNO ŠKOLSTVO</t>
  </si>
  <si>
    <t xml:space="preserve"> 3224 - MATERIJAL I DIJELOVI ZA TEKUĆE I INVESTICIJSKO ODRŽAVANJE</t>
  </si>
  <si>
    <t>Indeks 3/2 (4)</t>
  </si>
  <si>
    <t>BROJ KONTA                                                                                                                                                                                                                  UKUPNO RASHODI IZDACI</t>
  </si>
  <si>
    <t>REPUBLIKA HRVATSKA</t>
  </si>
  <si>
    <t>BRODSKO-POSAVSKA ŽUPANIJA</t>
  </si>
  <si>
    <t>KLASA:</t>
  </si>
  <si>
    <t>URBROJ:</t>
  </si>
  <si>
    <t xml:space="preserve">     Članak 81. novog Zakona o proračunu propisuje da izvještaj o izvršenju financijskog plana sadrži opći i posebni dio, obrazloženje i posebne izvještaje. Prihodi i primici, rashodi i izdaci iskazuju se na razini odjeljka ekonomske klasifikacije.</t>
  </si>
  <si>
    <t xml:space="preserve">     * izvršenje prema programskoj klasifikaciji te razini odjeljka ekonomske klasifikacije i izvorima financiranja</t>
  </si>
  <si>
    <t xml:space="preserve">     Škola se, kao proračunski korisnik proračuna jedinice lokalne i područne (regionalne) samouprave, financira iz izvora gradskih sredstava, iz vlastitih prihoda, donacija, pomoći za posebne namjene, a plaće i naknade iz sredstava MZO-a.</t>
  </si>
  <si>
    <r>
      <rPr>
        <b/>
        <sz val="12"/>
        <color theme="1"/>
        <rFont val="Times New Roman"/>
        <family val="1"/>
        <charset val="238"/>
      </rPr>
      <t>2. POSEBNI DIO</t>
    </r>
    <r>
      <rPr>
        <sz val="12"/>
        <color theme="1"/>
        <rFont val="Times New Roman"/>
        <family val="1"/>
        <charset val="238"/>
      </rPr>
      <t xml:space="preserve"> izvještaja o izvršenju financijskog plana sadrži:</t>
    </r>
  </si>
  <si>
    <r>
      <rPr>
        <b/>
        <sz val="12"/>
        <color theme="1"/>
        <rFont val="Times New Roman"/>
        <family val="1"/>
        <charset val="238"/>
      </rPr>
      <t>3. OBRAZLOŽENJE</t>
    </r>
    <r>
      <rPr>
        <sz val="12"/>
        <color theme="1"/>
        <rFont val="Times New Roman"/>
        <family val="1"/>
        <charset val="238"/>
      </rPr>
      <t xml:space="preserve"> ostvarenje prihoda i primitaka, rashoda i izdataka</t>
    </r>
  </si>
  <si>
    <r>
      <rPr>
        <b/>
        <sz val="12"/>
        <color theme="1"/>
        <rFont val="Times New Roman"/>
        <family val="1"/>
        <charset val="238"/>
      </rPr>
      <t xml:space="preserve">     1. OPĆI DIO</t>
    </r>
    <r>
      <rPr>
        <sz val="12"/>
        <color theme="1"/>
        <rFont val="Times New Roman"/>
        <family val="1"/>
        <charset val="238"/>
      </rPr>
      <t xml:space="preserve"> izvještaja o izvršenju financijskog plana sadrži:</t>
    </r>
  </si>
  <si>
    <t xml:space="preserve">          * sažetak A. Račun prihoda i rashoda</t>
  </si>
  <si>
    <t xml:space="preserve">          * sažetak B. Račun financiranja</t>
  </si>
  <si>
    <t xml:space="preserve">               A. Račun prihoda i rashoda</t>
  </si>
  <si>
    <t xml:space="preserve">                    * prihodi i rashodi prema ekonomskoj klasifikaciji</t>
  </si>
  <si>
    <t xml:space="preserve">                    * prihodi i rashodi prema izvorima financiranja</t>
  </si>
  <si>
    <t xml:space="preserve">                    * prihodi i rashodi prema funkcijskoj klasifikaciji</t>
  </si>
  <si>
    <t xml:space="preserve">                    * primci i izdaci prema ekonomskoj klasifikaciji</t>
  </si>
  <si>
    <t xml:space="preserve">                    * primci i izdaci prema izvorima financiranja</t>
  </si>
  <si>
    <t xml:space="preserve">               C. Raspoloživa sredstva iz prethodnih godina</t>
  </si>
  <si>
    <t xml:space="preserve">               B. Račun financiranja</t>
  </si>
  <si>
    <t>I. OPĆI DIO</t>
  </si>
  <si>
    <t>II. POSEBNI DIO</t>
  </si>
  <si>
    <t>3433 Zatezne kamate</t>
  </si>
  <si>
    <t>9. Višak prihoda</t>
  </si>
  <si>
    <t>OSNOVNA ŠKOLA DRAGUTIN TADIJANOVIĆ</t>
  </si>
  <si>
    <t>Nas. Andrije Hebranga 1/12, 35000 Slavonski Brod</t>
  </si>
  <si>
    <t>127-05</t>
  </si>
  <si>
    <t>128-05</t>
  </si>
  <si>
    <t>129-04</t>
  </si>
  <si>
    <t>130-05</t>
  </si>
  <si>
    <t>131-05</t>
  </si>
  <si>
    <t>132-05</t>
  </si>
  <si>
    <t>133-05</t>
  </si>
  <si>
    <t>135-05</t>
  </si>
  <si>
    <t>137-05</t>
  </si>
  <si>
    <t>138-05</t>
  </si>
  <si>
    <t>139-03</t>
  </si>
  <si>
    <t>141-05</t>
  </si>
  <si>
    <t>142-05</t>
  </si>
  <si>
    <t>143-05</t>
  </si>
  <si>
    <t>144-05</t>
  </si>
  <si>
    <t>145-05</t>
  </si>
  <si>
    <t>147-05</t>
  </si>
  <si>
    <t>148-05</t>
  </si>
  <si>
    <t>151-05</t>
  </si>
  <si>
    <t>154-05</t>
  </si>
  <si>
    <t>161-05</t>
  </si>
  <si>
    <t>174-05</t>
  </si>
  <si>
    <t>950-05</t>
  </si>
  <si>
    <t>951-05</t>
  </si>
  <si>
    <t>952-05</t>
  </si>
  <si>
    <t>953-05</t>
  </si>
  <si>
    <t>180-05</t>
  </si>
  <si>
    <t>181-05</t>
  </si>
  <si>
    <t>182-05</t>
  </si>
  <si>
    <t>183-05</t>
  </si>
  <si>
    <t>189-05</t>
  </si>
  <si>
    <t>190-05</t>
  </si>
  <si>
    <t>191-05</t>
  </si>
  <si>
    <t>192-05</t>
  </si>
  <si>
    <t>201-04</t>
  </si>
  <si>
    <t>759-04</t>
  </si>
  <si>
    <t>764-05</t>
  </si>
  <si>
    <t>224-05</t>
  </si>
  <si>
    <r>
      <t xml:space="preserve">3211- </t>
    </r>
    <r>
      <rPr>
        <sz val="10"/>
        <color rgb="FF000000"/>
        <rFont val="Times New Roman"/>
        <family val="1"/>
        <charset val="238"/>
      </rPr>
      <t>SLUŽBENA PUTOVANJA</t>
    </r>
  </si>
  <si>
    <t>321- NAKNADE TROŠKOVA ZAPOSLENIMA</t>
  </si>
  <si>
    <t>202-10</t>
  </si>
  <si>
    <t>3299-OSTALI NESPOMENUTI RASHODI POSLOVANJA</t>
  </si>
  <si>
    <t>204-05</t>
  </si>
  <si>
    <t>205-05</t>
  </si>
  <si>
    <t>206-05</t>
  </si>
  <si>
    <t>209-05</t>
  </si>
  <si>
    <t>Ukupno za izvor: 5.2.1.-POMOĆI IZ DRŽAVNOG PRORAČUNA TEMELJM PRIJENOSA EU</t>
  </si>
  <si>
    <t xml:space="preserve">     Račun prihoda i rashoda sadrži prikaz ukupno ostvarenih prihoda i ostvarenih rashoda na razini razreda ekonomske klasifikacije.</t>
  </si>
  <si>
    <r>
      <t xml:space="preserve">     Brojčana oznaka funkcijske klasifikacije veže se uz rashode iskazane prema računima ekonomske klasifikacije svake aktivnosti i projekta. Klasifikacija naše škole je </t>
    </r>
    <r>
      <rPr>
        <b/>
        <sz val="12"/>
        <color theme="1"/>
        <rFont val="Times New Roman"/>
        <family val="1"/>
        <charset val="238"/>
      </rPr>
      <t>0912 Osnovno obrazovanje</t>
    </r>
    <r>
      <rPr>
        <sz val="12"/>
        <color theme="1"/>
        <rFont val="Times New Roman"/>
        <family val="1"/>
        <charset val="238"/>
      </rPr>
      <t>.</t>
    </r>
  </si>
  <si>
    <t>Skupina 63 - Pomoći</t>
  </si>
  <si>
    <t>Skupina 65 - Prihodi od upravnih i administrativnih pristojbi, pristojbi po posebnim propisima i naknada</t>
  </si>
  <si>
    <t>Skupina 66 - Prihodi od prodaje proizvoda i robe te pruženih usluga i prihodi od donacija te povrati po protestiranim jamstvima</t>
  </si>
  <si>
    <t>Skupina 67 - Prihodi iz nadležnog proračuna i od HZZO-a temeljem ugovornih obveza</t>
  </si>
  <si>
    <t>Skupina 31 - Rashodi za zaposlene</t>
  </si>
  <si>
    <t>Skupina 32 - Materijalni rashodi</t>
  </si>
  <si>
    <t>Skupina 37 - Naknade građanima i kućanstvima na temelju osiguranja i druge naknade</t>
  </si>
  <si>
    <t>Skupina 42 - Rashodi za nabavu proizvedene dugotrajne imovine</t>
  </si>
  <si>
    <t>ZAKLJUČAK</t>
  </si>
  <si>
    <t>Korisnik: 01676288 - Osnovna škola Dragutin Tadijanović</t>
  </si>
  <si>
    <t>Program: 300105 - DECENTRALIZIRANE FUNKCIJE - OŠ DRAGUTIN TADIJANOVIĆ</t>
  </si>
  <si>
    <t>Aktivnost/Projekt: 300101-05 - Materijalni rashodi</t>
  </si>
  <si>
    <t>Ukupno za Aktivnost/Projekt: 300101-05 - Materijalni rashodi</t>
  </si>
  <si>
    <t>Aktivnost/Projekt: 300102-05 - Tekuće i investicijsko održavanje objekata</t>
  </si>
  <si>
    <t>Aktivnost/Projekt: 300104-05- Oprema i knjige</t>
  </si>
  <si>
    <t>Ukupno za Aktivnost/Projekt: 300104-05 - Oprema i knjige</t>
  </si>
  <si>
    <t>Ukupno za program: 300105 - DECENTRALIZIRANE FUNKCIJE - OŠ DRAGUTIN TADIJANOVIĆ</t>
  </si>
  <si>
    <t>Program: 300205 - VLASTITA DJELATNOST - OŠ DRAGUTIN TADIJANOVIĆ</t>
  </si>
  <si>
    <t>Aktivnost/Projekt: 300201-05 - Materijalni rashodi</t>
  </si>
  <si>
    <t>Ukupno za Aktivnost/Projekt: 300201-05 - Materijalni rashodi</t>
  </si>
  <si>
    <t>Ukupno za program: 300205 - VLASTITA DJELATNOST - OŠ DRAGUTIN TADIJANOVIĆ</t>
  </si>
  <si>
    <t>Ukupno za Aktivnost/Projekt: 300601-05 - Rashodi za zaposlene</t>
  </si>
  <si>
    <t>Aktivnost/Projekt: 300602-05 - Materijalni rashodi</t>
  </si>
  <si>
    <t>Ukupno za Aktivnost/Projekt: 300602-05 - Materijalni rashodi</t>
  </si>
  <si>
    <t>Aktivnost/Projekt: 300603-05 - Naknada građanima i kućanstvima iz proračuna</t>
  </si>
  <si>
    <t>Ukupno za Aktivnost/Projekt: 300603-05 - Naknada građanima i kućanstvima iz proračuna</t>
  </si>
  <si>
    <t>Ukupno za Aktivnost/Projekt: 300604-05 - Oprema i knjige</t>
  </si>
  <si>
    <t>Aktivnost/Projekt: 300604-05 - Oprema i knjige</t>
  </si>
  <si>
    <t>Aktivnost/Projekt: 300701-05- Materijalni rashodi</t>
  </si>
  <si>
    <t>Program: 300705 - SHEMA ŠKOLSKOG VOĆA I MLIJEKA - OŠ DRAGUTIN TADIJANOVĆ</t>
  </si>
  <si>
    <t>Ukupno za program: 300605 - PLAĆE I OSTALI RASHODI - MZO - OŠ DRAGUTIN TADIJANOVIĆ</t>
  </si>
  <si>
    <t>Ukupno za program: 300705 - SHEMA ŠKOLSKOG VOĆA I MLIJEKA - OŠ DRAGUTIN TADIJANOVIĆ</t>
  </si>
  <si>
    <t>Ukupno za Aktivnost/Projekt: 300701-05 - Materijalni rashodi</t>
  </si>
  <si>
    <t>Ukupno za korisnika: 01676288- Osnovna škola Dragutin Tadijanović</t>
  </si>
  <si>
    <t>208-05</t>
  </si>
  <si>
    <t>3211- SLUŽBENA PUTOVANJA</t>
  </si>
  <si>
    <t>Ukupno za Aktivnost/Projekt: 300105-05 - Tekuće i investicijsko održavanje objekata</t>
  </si>
  <si>
    <t>Ukupno za Aktivnost/Projekt: 300401-05 - rashodi za zaposlene-min.znanosti</t>
  </si>
  <si>
    <t>Ukupno za Aktivnost/Projekt: 300402-05- Matreijalni rashodi</t>
  </si>
  <si>
    <t>213-055</t>
  </si>
  <si>
    <t>214-055</t>
  </si>
  <si>
    <t>Ukupno za izvor: 1.1. Opći primci i prihodi</t>
  </si>
  <si>
    <t>Ukupno za Aktivnost/Projekt: 300403-05 - Helping-rashodi za zaposlene- Grad</t>
  </si>
  <si>
    <t>216-055</t>
  </si>
  <si>
    <t>217-055</t>
  </si>
  <si>
    <t>3212- NAKNADE ZA PRIJEVOZ, ZA RAD NA TERENU I ODVOJENI ŽIVOT</t>
  </si>
  <si>
    <t>32-MATERIJALNI RASHODI</t>
  </si>
  <si>
    <t>3- RASHODI</t>
  </si>
  <si>
    <t>Ukupno za Aktivnost/Projekt: 300403-05 - Helping-Materijalni rashod- Grad</t>
  </si>
  <si>
    <t>1047-05</t>
  </si>
  <si>
    <t>3222 MATERIJAL I SIROVINE</t>
  </si>
  <si>
    <t>Aktivnost/Projekt: 300301- Produženi boravak</t>
  </si>
  <si>
    <t>Ukupno za Aktivnost/Projekt: 300301- PRODUŽENI BORAVAK</t>
  </si>
  <si>
    <t>1052-05</t>
  </si>
  <si>
    <t>3222- MATERIJAL I SIROVINE</t>
  </si>
  <si>
    <t>32- MATERIJALNI RASHODI</t>
  </si>
  <si>
    <t>3- RASHODI POSLOVANJE</t>
  </si>
  <si>
    <t>Ukupno za izvor: 5.1.1 - POMOĆI IZ DRŽAVNOG PRORAČUNA</t>
  </si>
  <si>
    <t>Ukupno za Aktivnost/Projekt: 300306- financiranje skolske prehrane. MZO</t>
  </si>
  <si>
    <t>1054-05</t>
  </si>
  <si>
    <t>32216- MATERIJAL ZA HIGIJENSKE POTREBE I NJEGU</t>
  </si>
  <si>
    <t>Ukupno za Aktivnost/Projekt: 300307- FINANCIRANJE HIGIJIESNKIH POTREŠTINA- Ministarstvo rada, mir. Sustava, obitelji i soc.politike</t>
  </si>
  <si>
    <t>Aktivnost/Projekt: 300307- FINANCIRANJE HIGIJIESNKIH POTREŠTINA- Ministarstvo rada, mir. Sustava, obitelji i soc.politike</t>
  </si>
  <si>
    <t>184-05</t>
  </si>
  <si>
    <t>3222-MATERIJAL I SIROVINE</t>
  </si>
  <si>
    <t>322- RASHODI ZA MATERIJAL I ENERGIJU</t>
  </si>
  <si>
    <t>Aktivnost/Projekt: 300306- FINANCIRANJE ŠKOLSKE PREHRANE- MZO</t>
  </si>
  <si>
    <t>Aktivnost/Projekt: 300405 - HELPING-min.znanosti</t>
  </si>
  <si>
    <t>3722 Naknade građanima i kućanstvima u naravi</t>
  </si>
  <si>
    <t>215-055</t>
  </si>
  <si>
    <t xml:space="preserve">     Sukladno čl.86. st.3 Zakona o proračunu (NN, br. 144/21.) i čl.15. st.1 Pravilnika o polugodišnjem i godišnjem izvještaju o izvršenju proračuna (NN, br. 158/2023) propisana je obveza i sadržaj godišnjeg izvještanja o izvršenju proračuna, a pitanjem 62. Upitnika o fiskalnoj odgovornosti koji se sastavlja u skladu s Uredbom o sastavljanju i predaji Izjave o fiskalnoj odgovornosti (NN, br. 95/2019), traži se izrada Izvještaja o izvršenju financijskog plana te dostavljanja istog upravljačkom tijelu proračunskog korisnika.</t>
  </si>
  <si>
    <t>7. 2. Prihodi od prodaje nef.imo.-proizvedena-pr.kor.</t>
  </si>
  <si>
    <t>4227 - UREĐAJI, STROJEVI I OPREMA ZA OSTALE NAMJENE</t>
  </si>
  <si>
    <t>3236- ZDRAVSTVENE I VETERINARSKE USLUGE</t>
  </si>
  <si>
    <t>1111-01</t>
  </si>
  <si>
    <t>323- RASHODI ZA USLUGE</t>
  </si>
  <si>
    <t>198-08</t>
  </si>
  <si>
    <t>3237-INTELEKTUALNE I OSOBNE USLUGE</t>
  </si>
  <si>
    <t>Aktivnost/Projekt: 305303- RASHODI ZA ZAPOSLENE</t>
  </si>
  <si>
    <t>1066-01</t>
  </si>
  <si>
    <t>1066-02</t>
  </si>
  <si>
    <t>Ukupno za izvor: 5.4.2.-POMOĆI OD OSTALIH SUBJEKATA UNUTAR OPĆEG PRORAČUNA</t>
  </si>
  <si>
    <t>Ukupno za Aktivnost/Projekt: 305303- RASHODI ZA ZAPOSLENE</t>
  </si>
  <si>
    <t>Ukupno za program: 305303- PRIPRAAVNIŠTVO- OŠ DRAGUTIN TADIJANOVIĆ</t>
  </si>
  <si>
    <t>Ukupno za razdjel: 003- UPRAVNI ODJEL ZA DRUŠTVENE DJELATNOSTI</t>
  </si>
  <si>
    <t>-</t>
  </si>
  <si>
    <t>6341 - Ostale tekuće pomoći unutar opće države</t>
  </si>
  <si>
    <t>634 Ostale pomoći unutar opće države</t>
  </si>
  <si>
    <t>Program: 300605 - PLAĆE I OSTALI RASHODI - MZO - OŠ DRAGUTIN TADIJANOVIĆ</t>
  </si>
  <si>
    <t>Program: 300705 - SHEMA ŠKOLSKOG VOĆA I MLIJEKA - OŠ DRAGUTIN TADIJANOVIĆ</t>
  </si>
  <si>
    <t>U Slavonskom Brodu, 16.03.2026.</t>
  </si>
  <si>
    <t>GODIŠNJI  IZVJEŠTAJ O IZVRŠENJU FINANCIJSKOG PLANA                                                                                      ZA RAZDOBLJE 1.1.2025. - 31.12.2025.GODINE</t>
  </si>
  <si>
    <t xml:space="preserve">     Na temelju Financijskog plana 2025.godine te ostvarenih/izvršenih prihoda i rashoda, predstavljamo godišnji izvještaj o izvršenju financijskog plana  OŠ DRAGUTIN TADIJANOVIĆ, SLAVONSKI BROD za razdoblje 1.1. - 31.12.2025. godinu ostvaren je kako slijedi:</t>
  </si>
  <si>
    <t>Izvršenje 2024.                         (1)</t>
  </si>
  <si>
    <t>Izvorni plan 2025. (2)</t>
  </si>
  <si>
    <t>Tekući plan 2025. (3)</t>
  </si>
  <si>
    <t>Izvršenje 2025.                         (4)</t>
  </si>
  <si>
    <t>Izvršenje 2024.                          (1)</t>
  </si>
  <si>
    <t>Izvršenje 2025.                          (4)</t>
  </si>
  <si>
    <t>I. OPĆI DIO za razdoblje                                                od 1.1.2025. do 31.12.2025.</t>
  </si>
  <si>
    <t>RASHODI 2025. PREMA EKONOMSKOJ KLASIFIKACIJI</t>
  </si>
  <si>
    <t>PRIHODI 2025. PREMA EKONOMSKOJ KLASIFIKACIJI</t>
  </si>
  <si>
    <t>PRIHODI 2025. UKUPNO PREMA IZVORIMA FINANCIRANJA</t>
  </si>
  <si>
    <t>RASHODI 2025. UKUPNO PREMA IZVORIMA FINANCIRANJA</t>
  </si>
  <si>
    <t>PRIHODI I RASHODI 2025. PREMA FUNKCIJSKOJ KLASIFIKACIJI</t>
  </si>
  <si>
    <t>PRENESENI REZULTAT POSLOVANJA 2025. PREMA EKONOMSKOJ KLASIFIKACIJI</t>
  </si>
  <si>
    <t>PRIMICI I IZDACI 2025. PREMA IZVORIMA FINANCIRANJA</t>
  </si>
  <si>
    <t>PRIMICI I IZDACI 2025. PREMA EKONOMSKOJ KLASIFIKACIJI</t>
  </si>
  <si>
    <t>II. POSEBNI DIO - IZVRŠENJE FINANCIJSKOG PLANA PO ORGANIZACIJSKOJ KLASIFIKACIJI                                                                                                                                                                                                          za razdoblje od 1.1.2025. do 31.12.2025.</t>
  </si>
  <si>
    <t>Izvorni plan 2025. (1)</t>
  </si>
  <si>
    <t>Tekući plan 2025. (2)</t>
  </si>
  <si>
    <t>Izvršenje                         2025. (3)</t>
  </si>
  <si>
    <t>II. POSEBNI DIO - IZVRŠENJE FINANCIJSKOG PLANA PO PROGRAMSKOJ KLASIFIKACIJI                                                                                                                                                                                                          za razdoblje od 1.1.2025. do 31.12.2025.</t>
  </si>
  <si>
    <t>131-055</t>
  </si>
  <si>
    <t xml:space="preserve">3223- ENERGIJA </t>
  </si>
  <si>
    <t>Program: 300405 - HELPING - OŠ DRAGUTIN TADIJANOVIĆ</t>
  </si>
  <si>
    <t>Ukupno za program: 300405  -HELPING- OŠ DRAGUTIN TADIJANOVIĆ</t>
  </si>
  <si>
    <t>OBRAZLOŽENJE  GODIŠNJEG  IZVJEŠTAJA O IZVRŠENJU                                                                             FINANCIJSKOG PLANA ZA RAZDOBLJE 1.1.2025. - 31.12.2025.GODINE</t>
  </si>
  <si>
    <t xml:space="preserve">     Godišnji izvještaj o izvršenju Financijskog plana Osnovne škole Dragutin Tadijanović, Slavonski Brod za 2025. godinu sastavljen je prema Zakonu o proračunu (NN, br. 87/08, 136/12, 15/15) i Pravilniku o polugodišnjem i godišnjem izvještaju o izvršenju proračuna (NN, br. 15/2023)</t>
  </si>
  <si>
    <r>
      <t xml:space="preserve">   </t>
    </r>
    <r>
      <rPr>
        <sz val="12"/>
        <color theme="1"/>
        <rFont val="Times New Roman"/>
        <family val="1"/>
        <charset val="238"/>
      </rPr>
      <t xml:space="preserve">  Indeks izvršenja u odnosu na tekući plan je  </t>
    </r>
    <r>
      <rPr>
        <b/>
        <sz val="12"/>
        <color theme="1"/>
        <rFont val="Times New Roman"/>
        <family val="1"/>
        <charset val="238"/>
      </rPr>
      <t>99,56 %.</t>
    </r>
  </si>
  <si>
    <t>Program: 300405 -HELPING - OŠ DRAGUTIN TADIJANOVIĆ</t>
  </si>
  <si>
    <t>Program: 305303 - PRIPRAVNIŠTVO - OŠ DRAGUTIN TADIJANOVIĆ</t>
  </si>
  <si>
    <t>C) RASPOLOŽIVA SREDSTVA</t>
  </si>
  <si>
    <r>
      <t xml:space="preserve">     Prihodi proračuna za 2025. godinu  planirani su u iznosu od </t>
    </r>
    <r>
      <rPr>
        <b/>
        <sz val="12"/>
        <color theme="1"/>
        <rFont val="Times New Roman"/>
        <family val="1"/>
        <charset val="238"/>
      </rPr>
      <t>1.718.544,00 €.</t>
    </r>
  </si>
  <si>
    <r>
      <t xml:space="preserve">     Prihodi od pomoći planirani su u iznosu od</t>
    </r>
    <r>
      <rPr>
        <b/>
        <sz val="12"/>
        <color theme="1"/>
        <rFont val="Times New Roman"/>
        <family val="1"/>
        <charset val="238"/>
      </rPr>
      <t xml:space="preserve"> 1.513.045,00 €</t>
    </r>
    <r>
      <rPr>
        <sz val="12"/>
        <color theme="1"/>
        <rFont val="Times New Roman"/>
        <family val="1"/>
        <charset val="238"/>
      </rPr>
      <t xml:space="preserve">, a ostvareni su u iznosu od </t>
    </r>
    <r>
      <rPr>
        <b/>
        <sz val="12"/>
        <color theme="1"/>
        <rFont val="Times New Roman"/>
        <family val="1"/>
        <charset val="238"/>
      </rPr>
      <t xml:space="preserve">1.367.949,87 € ( 90,41%). </t>
    </r>
    <r>
      <rPr>
        <sz val="12"/>
        <color theme="1"/>
        <rFont val="Times New Roman"/>
        <family val="1"/>
        <charset val="238"/>
      </rPr>
      <t>Odnose se na pomoći iz državnog i gradskog proračuna za programe u organizaciji škole, Ministarstva znanosti i obrazovnanja za plaće i materijalna prava zaposlenih, te sredstava HZZZ-e za mjeru pripravništvo.</t>
    </r>
  </si>
  <si>
    <r>
      <t xml:space="preserve">     Prihodi iz nadležnog proračuna i od HZZO-a planirani su u iznosu od</t>
    </r>
    <r>
      <rPr>
        <b/>
        <sz val="12"/>
        <rFont val="Times New Roman"/>
        <family val="1"/>
        <charset val="238"/>
      </rPr>
      <t xml:space="preserve"> 201.399,00 €</t>
    </r>
    <r>
      <rPr>
        <sz val="12"/>
        <rFont val="Times New Roman"/>
        <family val="1"/>
        <charset val="238"/>
      </rPr>
      <t xml:space="preserve">, a ostvareni su u iznosu od </t>
    </r>
    <r>
      <rPr>
        <b/>
        <sz val="12"/>
        <rFont val="Times New Roman"/>
        <family val="1"/>
        <charset val="238"/>
      </rPr>
      <t xml:space="preserve">197.882,66 € (98,25% ) </t>
    </r>
    <r>
      <rPr>
        <sz val="12"/>
        <rFont val="Times New Roman"/>
        <family val="1"/>
        <charset val="238"/>
      </rPr>
      <t xml:space="preserve">. Odnose se na prihode koji pokrivaju troškove zaposlenih materijalne rashode, rashode za usluge, financijske rashode te ostale nespomenute rashode. Isti se odnose i na troškove zaposlenih u programu produženog boravka,program Helping i program Školska shema. </t>
    </r>
  </si>
  <si>
    <r>
      <t xml:space="preserve">     Rashodi proračuna za 2025. godinu  planirani su u iznosu od </t>
    </r>
    <r>
      <rPr>
        <b/>
        <sz val="12"/>
        <color theme="1"/>
        <rFont val="Times New Roman"/>
        <family val="1"/>
        <charset val="238"/>
      </rPr>
      <t>1.718.544,00 €.</t>
    </r>
  </si>
  <si>
    <r>
      <t xml:space="preserve">     U razdoblju od 1. siječnja do 31.prosinca ostvareni rashodi iznose </t>
    </r>
    <r>
      <rPr>
        <b/>
        <sz val="12"/>
        <color theme="1"/>
        <rFont val="Times New Roman"/>
        <family val="1"/>
        <charset val="238"/>
      </rPr>
      <t xml:space="preserve">1.711.044,44  €.  </t>
    </r>
    <r>
      <rPr>
        <sz val="12"/>
        <color theme="1"/>
        <rFont val="Times New Roman"/>
        <family val="1"/>
        <charset val="238"/>
      </rPr>
      <t>Indeks izvršenja je</t>
    </r>
    <r>
      <rPr>
        <b/>
        <sz val="12"/>
        <color theme="1"/>
        <rFont val="Times New Roman"/>
        <family val="1"/>
        <charset val="238"/>
      </rPr>
      <t xml:space="preserve"> 99,56 % </t>
    </r>
    <r>
      <rPr>
        <sz val="12"/>
        <color theme="1"/>
        <rFont val="Times New Roman"/>
        <family val="1"/>
        <charset val="238"/>
      </rPr>
      <t xml:space="preserve">u odnosu na ukupno planirane rashode proračuna za 2025. godinu. U odnosu na isto razdoblje 2024. godine ostvareni su rashodi veći za </t>
    </r>
    <r>
      <rPr>
        <b/>
        <sz val="12"/>
        <color theme="1"/>
        <rFont val="Times New Roman"/>
        <family val="1"/>
        <charset val="238"/>
      </rPr>
      <t xml:space="preserve">297.294,54 € </t>
    </r>
    <r>
      <rPr>
        <sz val="12"/>
        <color theme="1"/>
        <rFont val="Times New Roman"/>
        <family val="1"/>
        <charset val="238"/>
      </rPr>
      <t>na što je značajnije utjecalo povećanje rashoda za Plaće (veće bruto plaće), Naknade troškova zaposlenima (veći odlazak na stručna usavršavanja, veći prijevozi zaposlenicima koji isti koriste za dolazak na radno mjesto), Rashodi za materijal i energiju (veće cijene energenata).</t>
    </r>
  </si>
  <si>
    <r>
      <t xml:space="preserve">     U razdoblju od 1. siječnja do 31. prosinca ostvareni rashodi za zaposlene u iznosu od </t>
    </r>
    <r>
      <rPr>
        <b/>
        <sz val="12"/>
        <color theme="1"/>
        <rFont val="Times New Roman"/>
        <family val="1"/>
        <charset val="238"/>
      </rPr>
      <t>1.502.191,66 €</t>
    </r>
    <r>
      <rPr>
        <sz val="12"/>
        <color theme="1"/>
        <rFont val="Times New Roman"/>
        <family val="1"/>
        <charset val="238"/>
      </rPr>
      <t>. U ukupno izvršenim rashodima za zaposlene najveći dio se odnosi na rashode za zaposlene koji se isplaćuju kao pomoći Ministarstva znanosti i obrazovanja. U ovim rashodima nalaze se i rashodi za zaposlene u programu produženog boravka i helpinga koji se isplaćuju kao rashodi Grada Slavonskog Broda te rashodi za plaću kroz mjeru pripravništvo.</t>
    </r>
  </si>
  <si>
    <r>
      <t xml:space="preserve">     </t>
    </r>
    <r>
      <rPr>
        <sz val="12"/>
        <rFont val="Times New Roman"/>
        <family val="1"/>
        <charset val="238"/>
      </rPr>
      <t xml:space="preserve">U razdoblju od 1. siječnja do 31. prosinca, materijalni rashodi ostvareni su u iznosu od </t>
    </r>
    <r>
      <rPr>
        <b/>
        <sz val="12"/>
        <rFont val="Times New Roman"/>
        <family val="1"/>
        <charset val="238"/>
      </rPr>
      <t>187.412,43 eura</t>
    </r>
    <r>
      <rPr>
        <sz val="12"/>
        <rFont val="Times New Roman"/>
        <family val="1"/>
        <charset val="238"/>
      </rPr>
      <t xml:space="preserve">. Materijalne rashode čine naknade troškova zaposlenicima, rashodi za materijal i energiju, rashodi za usluge, ostali nespomenuti rashodi poslovanja. Najveću stavku čine rashodi za materijal i sirovine u iznosu od </t>
    </r>
    <r>
      <rPr>
        <b/>
        <sz val="12"/>
        <rFont val="Times New Roman"/>
        <family val="1"/>
        <charset val="238"/>
      </rPr>
      <t xml:space="preserve">59.022, 52 € </t>
    </r>
    <r>
      <rPr>
        <sz val="12"/>
        <rFont val="Times New Roman"/>
        <family val="1"/>
        <charset val="238"/>
      </rPr>
      <t xml:space="preserve"> i troškovi energenata</t>
    </r>
    <r>
      <rPr>
        <b/>
        <sz val="12"/>
        <rFont val="Times New Roman"/>
        <family val="1"/>
        <charset val="238"/>
      </rPr>
      <t xml:space="preserve"> 38.175,60 €.</t>
    </r>
  </si>
  <si>
    <r>
      <t xml:space="preserve">     Izvršenje u 2025. godini iznosi </t>
    </r>
    <r>
      <rPr>
        <b/>
        <sz val="12"/>
        <rFont val="Times New Roman"/>
        <family val="1"/>
        <charset val="238"/>
      </rPr>
      <t>14.053,70 €.</t>
    </r>
    <r>
      <rPr>
        <sz val="12"/>
        <rFont val="Times New Roman"/>
        <family val="1"/>
        <charset val="238"/>
      </rPr>
      <t xml:space="preserve"> U razdoblju od 1. siječnja do 31. prosinca, ovi rashodi  odnose na nabavku radnih udžbenika za školsku godinu 2025./2026. koje financira Ministarstvo znanosti i obrazovanja.</t>
    </r>
  </si>
  <si>
    <r>
      <t xml:space="preserve">     U razdoblju od 1. siječnja do 31.prosinca ostvareni rashodi za nabavu dugotrajne imovine iznose </t>
    </r>
    <r>
      <rPr>
        <b/>
        <sz val="12"/>
        <color theme="1"/>
        <rFont val="Times New Roman"/>
        <family val="1"/>
        <charset val="238"/>
      </rPr>
      <t>7.386,65 €</t>
    </r>
    <r>
      <rPr>
        <sz val="12"/>
        <color theme="1"/>
        <rFont val="Times New Roman"/>
        <family val="1"/>
        <charset val="238"/>
      </rPr>
      <t xml:space="preserve"> (2 projektora, printer, monitor, trajni udžbenici, lektira i knjige za knjižnicu).</t>
    </r>
  </si>
  <si>
    <t xml:space="preserve">     Za izvještajno razdoblje od 1. siječnja do 31.prosinca 2025. godine, kao i a prethodnu 2024. godinu, nije bilo ostvarenja.</t>
  </si>
  <si>
    <r>
      <t xml:space="preserve">     U izvještajnom razdoblju od 1. siječnja do 31.prosinca 2025. godine, ostvareni su ukupni prihodi i primici u iznosu </t>
    </r>
    <r>
      <rPr>
        <b/>
        <sz val="12"/>
        <color theme="1"/>
        <rFont val="Times New Roman"/>
        <family val="1"/>
        <charset val="238"/>
      </rPr>
      <t xml:space="preserve">1.571.768,37 € </t>
    </r>
    <r>
      <rPr>
        <sz val="12"/>
        <color theme="1"/>
        <rFont val="Times New Roman"/>
        <family val="1"/>
        <charset val="238"/>
      </rPr>
      <t xml:space="preserve">, a ukupni rashodi i izdaci u iznosu </t>
    </r>
    <r>
      <rPr>
        <b/>
        <sz val="12"/>
        <color theme="1"/>
        <rFont val="Times New Roman"/>
        <family val="1"/>
        <charset val="238"/>
      </rPr>
      <t>1.711.044,44 €</t>
    </r>
    <r>
      <rPr>
        <sz val="12"/>
        <color theme="1"/>
        <rFont val="Times New Roman"/>
        <family val="1"/>
        <charset val="238"/>
      </rPr>
      <t xml:space="preserve">. Iz navedenog proizlazi tekući manjak u iznosu od </t>
    </r>
    <r>
      <rPr>
        <b/>
        <sz val="12"/>
        <color theme="1"/>
        <rFont val="Times New Roman"/>
        <family val="1"/>
        <charset val="238"/>
      </rPr>
      <t>139.276,07 €</t>
    </r>
    <r>
      <rPr>
        <sz val="12"/>
        <color theme="1"/>
        <rFont val="Times New Roman"/>
        <family val="1"/>
        <charset val="238"/>
      </rPr>
      <t xml:space="preserve">, umanjen prenesenim viškom  iz prethodnih godina u iznosu od </t>
    </r>
    <r>
      <rPr>
        <b/>
        <sz val="12"/>
        <color theme="1"/>
        <rFont val="Times New Roman"/>
        <family val="1"/>
        <charset val="238"/>
      </rPr>
      <t xml:space="preserve">28.649,84 € </t>
    </r>
    <r>
      <rPr>
        <sz val="12"/>
        <color theme="1"/>
        <rFont val="Times New Roman"/>
        <family val="1"/>
        <charset val="238"/>
      </rPr>
      <t xml:space="preserve">čini ukupni manjak 2025. u iznosu </t>
    </r>
    <r>
      <rPr>
        <b/>
        <sz val="12"/>
        <color theme="1"/>
        <rFont val="Times New Roman"/>
        <family val="1"/>
        <charset val="238"/>
      </rPr>
      <t>110.626,23 €.</t>
    </r>
  </si>
  <si>
    <r>
      <t xml:space="preserve">     Rashodi poslovanja i rashodi za nabavu nefinancijske imovine ostvareni su u ukupnom iznosu</t>
    </r>
    <r>
      <rPr>
        <b/>
        <sz val="12"/>
        <color theme="1"/>
        <rFont val="Times New Roman"/>
        <family val="1"/>
        <charset val="238"/>
      </rPr>
      <t xml:space="preserve"> 1.711.044,44  €</t>
    </r>
    <r>
      <rPr>
        <sz val="12"/>
        <color theme="1"/>
        <rFont val="Times New Roman"/>
        <family val="1"/>
        <charset val="238"/>
      </rPr>
      <t xml:space="preserve"> te se raspoređuju po programima, aktivnostima i izvorima financiranja. </t>
    </r>
  </si>
  <si>
    <r>
      <t xml:space="preserve">     </t>
    </r>
    <r>
      <rPr>
        <sz val="12"/>
        <rFont val="Times New Roman"/>
        <family val="1"/>
        <charset val="238"/>
      </rPr>
      <t xml:space="preserve">Ovim sredstvima se pokrivaju materijalni rashodi i rashodi za nabavu nefinancijske imovine koji se ne financiraju decentraliziranim funkcijama, kao što su sredstva za ŽSV, dnevnice turističkih agencija, sredstva sportskih udruga, donacije knjiga i sl. Ubrajamo još i uplate sredstava učenika za kazalište i sl. Indeks izvršenja je </t>
    </r>
    <r>
      <rPr>
        <b/>
        <sz val="12"/>
        <rFont val="Times New Roman"/>
        <family val="1"/>
        <charset val="238"/>
      </rPr>
      <t>126,90%</t>
    </r>
    <r>
      <rPr>
        <sz val="12"/>
        <rFont val="Times New Roman"/>
        <family val="1"/>
        <charset val="238"/>
      </rPr>
      <t xml:space="preserve">. </t>
    </r>
  </si>
  <si>
    <r>
      <t xml:space="preserve">     Sastoji se od aktivnosti i projekata kojima je cilj osigurati sredstva za materijalne i financijske rashode poslovanja, kao i za rashode i nabavu nefinancijske imovine. Planirano je </t>
    </r>
    <r>
      <rPr>
        <b/>
        <sz val="12"/>
        <color theme="1"/>
        <rFont val="Times New Roman"/>
        <family val="1"/>
        <charset val="238"/>
      </rPr>
      <t>99.524,44 €</t>
    </r>
    <r>
      <rPr>
        <sz val="12"/>
        <color theme="1"/>
        <rFont val="Times New Roman"/>
        <family val="1"/>
        <charset val="238"/>
      </rPr>
      <t xml:space="preserve">, a indeks izvršenja je </t>
    </r>
    <r>
      <rPr>
        <b/>
        <sz val="12"/>
        <color theme="1"/>
        <rFont val="Times New Roman"/>
        <family val="1"/>
        <charset val="238"/>
      </rPr>
      <t>100%.</t>
    </r>
  </si>
  <si>
    <t xml:space="preserve">    Sastoji se od aktivnosti i projekata kojima je cilj osigurati sredstva za materijalne i financijske rashode poslovanja koji pokrivaju troškove zaposlenih u programu produženog boravka, prehrane učenika financiranim od stane MZO te financiranje higijenskih potrepština za učenice. Indeks izvršenja je 92,84% .</t>
  </si>
  <si>
    <r>
      <t xml:space="preserve">     Za plaće i ostale rashode 4 asistentice u nastavi planirano je 47.450,37 eura. Indeks izvršenja je </t>
    </r>
    <r>
      <rPr>
        <b/>
        <sz val="12"/>
        <rFont val="Times New Roman"/>
        <family val="1"/>
        <charset val="238"/>
      </rPr>
      <t>99,95%</t>
    </r>
    <r>
      <rPr>
        <sz val="12"/>
        <rFont val="Times New Roman"/>
        <family val="1"/>
        <charset val="238"/>
      </rPr>
      <t xml:space="preserve">. </t>
    </r>
  </si>
  <si>
    <t xml:space="preserve">     Sastoji se od aktivnosti i projekata kojima je cilj osigurati sredstva za materijalne i financijske rashode poslovanja, kao i za rashode za nabavu nefinancijske imovine. Planirano je 1.426.149,00 € i  ostvareno je 100%. </t>
  </si>
  <si>
    <r>
      <t xml:space="preserve">     Cilj i svrha ovog projekta je promicanje uravnotežene prehrane i dobrih prehrambenih navika djece u odgojno-obrazovnim ustanovama. Planirano je </t>
    </r>
    <r>
      <rPr>
        <b/>
        <sz val="12"/>
        <rFont val="Times New Roman"/>
        <family val="1"/>
        <charset val="238"/>
      </rPr>
      <t>3.420,00€</t>
    </r>
    <r>
      <rPr>
        <sz val="12"/>
        <rFont val="Times New Roman"/>
        <family val="1"/>
        <charset val="238"/>
      </rPr>
      <t xml:space="preserve">, a ostvareno je </t>
    </r>
    <r>
      <rPr>
        <b/>
        <sz val="12"/>
        <rFont val="Times New Roman"/>
        <family val="1"/>
        <charset val="238"/>
      </rPr>
      <t xml:space="preserve"> </t>
    </r>
    <r>
      <rPr>
        <sz val="12"/>
        <rFont val="Times New Roman"/>
        <family val="1"/>
        <charset val="238"/>
      </rPr>
      <t xml:space="preserve">Indeks izvršenja </t>
    </r>
    <r>
      <rPr>
        <b/>
        <sz val="12"/>
        <rFont val="Times New Roman"/>
        <family val="1"/>
        <charset val="238"/>
      </rPr>
      <t>86,97%</t>
    </r>
    <r>
      <rPr>
        <sz val="12"/>
        <rFont val="Times New Roman"/>
        <family val="1"/>
        <charset val="238"/>
      </rPr>
      <t>.</t>
    </r>
  </si>
  <si>
    <t>Do 3.11.2025. u školi se provodila mjera Pripravništvo, financirana od strane Hrvatskog zavoda za zapošljavanje. Indeks izvršenja je 99,83 %.</t>
  </si>
  <si>
    <t xml:space="preserve">     Godišnji izvještaj izvršenja financijskog plana za 2025. godinu čini izvršenje prihoda i rashoda te primitaka i izdataka po ekonomskoj klasifikaciji  te izvršenje rashoda prema izvorima i programskoj klasifikaciji.</t>
  </si>
  <si>
    <t xml:space="preserve">     Proračun za razdoblje od 1. siječnja do 31. prosinca  2025. godine za Osnovnu školu Dragutin Tadijanović - Slavonski Brod pokazuje da su sredstva utrošena u skladu s podacima u iskazanom planu.</t>
  </si>
  <si>
    <t xml:space="preserve">Rezultat godišnjeg izvršenja proračuna za 2025. je ukupni manjak u iznosu od  110.626,23 eura zbog novog sustava knjiženja, odnosno evidentiranja  rashoda s 31.12.2025. a čije je dospijeće plaćanja bilo  u 1. mjesecu 2026. </t>
  </si>
  <si>
    <t>400-04/26-01/1</t>
  </si>
  <si>
    <t>2178-1-23-26-1</t>
  </si>
  <si>
    <t>Program: 3003 - OSNOVNO ŠKOLSTVO IZNAD DRŽAVNOG STANDARDA - OŠ DRAGUTIN TADIJANOVIĆ</t>
  </si>
  <si>
    <t>Ukupno za program: 3003 - OSNOVNOŠKOLSTVO IZNAD DRŽAVNOG STANDARDA- OŠ DRAGUTIN TADIJANOVIĆ</t>
  </si>
  <si>
    <t>Aktivnost/Projekt: 300601-05 - Rashodi za zaposlene</t>
  </si>
  <si>
    <r>
      <t xml:space="preserve">     U razdoblju od 1. siječnja do 31. prosinca ostvareni prihodi iznose 1.571.768,37 </t>
    </r>
    <r>
      <rPr>
        <b/>
        <sz val="12"/>
        <color theme="1"/>
        <rFont val="Times New Roman"/>
        <family val="1"/>
        <charset val="238"/>
      </rPr>
      <t xml:space="preserve"> € </t>
    </r>
    <r>
      <rPr>
        <sz val="12"/>
        <color theme="1"/>
        <rFont val="Times New Roman"/>
        <family val="1"/>
        <charset val="238"/>
      </rPr>
      <t>(91,46% )  u odnosu na ukupno planirane prihode proračuna za 2025. godinu. U odnosu na isto razdoblje 2024. godine ostvareni su prihodi veći za 130.908.28</t>
    </r>
    <r>
      <rPr>
        <b/>
        <sz val="12"/>
        <color theme="1"/>
        <rFont val="Times New Roman"/>
        <family val="1"/>
        <charset val="238"/>
      </rPr>
      <t xml:space="preserve"> €</t>
    </r>
    <r>
      <rPr>
        <sz val="12"/>
        <color theme="1"/>
        <rFont val="Times New Roman"/>
        <family val="1"/>
        <charset val="238"/>
      </rPr>
      <t xml:space="preserve"> na što je značajnije utjecalo povećanje prihoda od Pomoći proračunskim korisnicima iz proračuna koji im nije nadležan, Prihodi po posebnim propisima, Donacije od pravnih i fizičkih osoba izvan općeg proračuna i Prihodi iz nadležnog proračuna za financiranje redovne djelatnosti proračunskih korisnika. </t>
    </r>
  </si>
  <si>
    <r>
      <t xml:space="preserve">     Ovi prihodi planirani su u iznosu od </t>
    </r>
    <r>
      <rPr>
        <b/>
        <sz val="12"/>
        <rFont val="Times New Roman"/>
        <family val="1"/>
        <charset val="238"/>
      </rPr>
      <t xml:space="preserve">3.500,00 € </t>
    </r>
    <r>
      <rPr>
        <sz val="12"/>
        <rFont val="Times New Roman"/>
        <family val="1"/>
        <charset val="238"/>
      </rPr>
      <t xml:space="preserve">, a ostvareni su u iznosu od </t>
    </r>
    <r>
      <rPr>
        <b/>
        <sz val="12"/>
        <rFont val="Times New Roman"/>
        <family val="1"/>
        <charset val="238"/>
      </rPr>
      <t>1.529,00 € (43,69%)</t>
    </r>
    <r>
      <rPr>
        <sz val="12"/>
        <rFont val="Times New Roman"/>
        <family val="1"/>
        <charset val="238"/>
      </rPr>
      <t xml:space="preserve">. </t>
    </r>
  </si>
  <si>
    <r>
      <t xml:space="preserve">     Ovi prihodi planirani su u iznosu od </t>
    </r>
    <r>
      <rPr>
        <b/>
        <sz val="12"/>
        <rFont val="Times New Roman"/>
        <family val="1"/>
        <charset val="238"/>
      </rPr>
      <t>600,00 €</t>
    </r>
    <r>
      <rPr>
        <sz val="12"/>
        <rFont val="Times New Roman"/>
        <family val="1"/>
        <charset val="238"/>
      </rPr>
      <t>, a ostvareni su u iznosu od</t>
    </r>
    <r>
      <rPr>
        <b/>
        <sz val="12"/>
        <rFont val="Times New Roman"/>
        <family val="1"/>
        <charset val="238"/>
      </rPr>
      <t xml:space="preserve"> 4. 406,84 €</t>
    </r>
    <r>
      <rPr>
        <sz val="12"/>
        <rFont val="Times New Roman"/>
        <family val="1"/>
        <charset val="238"/>
      </rPr>
      <t xml:space="preserve">. Odnose se na tekuće i kapitalne donacije izvanproračunskih subjekata. </t>
    </r>
  </si>
  <si>
    <r>
      <t xml:space="preserve">   </t>
    </r>
    <r>
      <rPr>
        <sz val="12"/>
        <color theme="1"/>
        <rFont val="Times New Roman"/>
        <family val="1"/>
        <charset val="238"/>
      </rPr>
      <t xml:space="preserve">  Indeks izvršenja u odnosu na plan je </t>
    </r>
    <r>
      <rPr>
        <b/>
        <sz val="12"/>
        <color theme="1"/>
        <rFont val="Times New Roman"/>
        <family val="1"/>
        <charset val="238"/>
      </rPr>
      <t xml:space="preserve">99,56 </t>
    </r>
    <r>
      <rPr>
        <sz val="12"/>
        <color theme="1"/>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</si>
</sst>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7"/>
      <color theme="1"/>
      <name val="Verdana"/>
      <family val="2"/>
      <charset val="238"/>
    </font>
    <font>
      <sz val="9"/>
      <color theme="1"/>
      <name val="Calibri Light"/>
      <family val="2"/>
      <charset val="238"/>
    </font>
    <font>
      <sz val="8"/>
      <color theme="1"/>
      <name val="Verdana"/>
      <family val="2"/>
      <charset val="238"/>
    </font>
    <font>
      <sz val="9"/>
      <color theme="1"/>
      <name val="Verdana"/>
      <family val="2"/>
      <charset val="238"/>
    </font>
    <font>
      <sz val="8"/>
      <color rgb="FFFF0000"/>
      <name val="Verdana"/>
      <family val="2"/>
      <charset val="238"/>
    </font>
    <font>
      <sz val="10"/>
      <name val="Times New Roman"/>
      <family val="1"/>
      <charset val="238"/>
    </font>
    <font>
      <b/>
      <sz val="12"/>
      <name val="Times New Roman"/>
      <family val="1"/>
      <charset val="238"/>
    </font>
    <font>
      <b/>
      <sz val="12"/>
      <color rgb="FFFF0000"/>
      <name val="Times New Roman"/>
      <family val="1"/>
      <charset val="238"/>
    </font>
    <font>
      <sz val="12"/>
      <color rgb="FFFF0000"/>
      <name val="Times New Roman"/>
      <family val="1"/>
      <charset val="238"/>
    </font>
    <font>
      <sz val="12"/>
      <name val="Times New Roman"/>
      <family val="1"/>
      <charset val="238"/>
    </font>
    <font>
      <b/>
      <sz val="16"/>
      <name val="Times New Roman"/>
      <family val="1"/>
      <charset val="238"/>
    </font>
    <font>
      <b/>
      <sz val="8"/>
      <color theme="1"/>
      <name val="Verdana"/>
      <family val="2"/>
      <charset val="238"/>
    </font>
    <font>
      <b/>
      <sz val="12"/>
      <color rgb="FF000000"/>
      <name val="Times New Roman"/>
      <family val="1"/>
      <charset val="238"/>
    </font>
    <font>
      <sz val="12"/>
      <color theme="1"/>
      <name val="Times New Roman"/>
      <family val="1"/>
      <charset val="238"/>
    </font>
    <font>
      <sz val="10"/>
      <color theme="1"/>
      <name val="Verdana"/>
      <family val="2"/>
      <charset val="238"/>
    </font>
    <font>
      <b/>
      <sz val="10"/>
      <name val="Times New Roman"/>
      <family val="1"/>
      <charset val="238"/>
    </font>
    <font>
      <sz val="9"/>
      <name val="Calibri Light"/>
      <family val="2"/>
      <charset val="238"/>
    </font>
    <font>
      <b/>
      <sz val="12"/>
      <color theme="1"/>
      <name val="Verdana"/>
      <family val="2"/>
      <charset val="238"/>
    </font>
    <font>
      <sz val="12"/>
      <color theme="1"/>
      <name val="Verdana"/>
      <family val="2"/>
      <charset val="238"/>
    </font>
    <font>
      <sz val="9"/>
      <color rgb="FFFF0000"/>
      <name val="Calibri Light"/>
      <family val="2"/>
      <charset val="238"/>
    </font>
    <font>
      <b/>
      <sz val="12"/>
      <color theme="0"/>
      <name val="Times New Roman"/>
      <family val="1"/>
      <charset val="238"/>
    </font>
    <font>
      <b/>
      <sz val="10"/>
      <color theme="1"/>
      <name val="Times New Roman"/>
      <family val="1"/>
      <charset val="238"/>
    </font>
    <font>
      <sz val="10"/>
      <color theme="1"/>
      <name val="Times New Roman"/>
      <family val="1"/>
      <charset val="238"/>
    </font>
    <font>
      <b/>
      <sz val="12"/>
      <color theme="1"/>
      <name val="Times New Roman"/>
      <family val="1"/>
      <charset val="238"/>
    </font>
    <font>
      <b/>
      <sz val="10"/>
      <color rgb="FF000000"/>
      <name val="Times New Roman"/>
      <family val="1"/>
      <charset val="238"/>
    </font>
    <font>
      <sz val="10"/>
      <color rgb="FF000000"/>
      <name val="Times New Roman"/>
      <family val="1"/>
      <charset val="238"/>
    </font>
    <font>
      <sz val="8"/>
      <color indexed="8"/>
      <name val="Times New Roman"/>
      <family val="1"/>
      <charset val="238"/>
    </font>
    <font>
      <b/>
      <sz val="8"/>
      <color indexed="8"/>
      <name val="Times New Roman"/>
      <family val="1"/>
      <charset val="238"/>
    </font>
    <font>
      <b/>
      <sz val="12"/>
      <color indexed="8"/>
      <name val="Times New Roman"/>
      <family val="1"/>
      <charset val="238"/>
    </font>
    <font>
      <sz val="12"/>
      <color indexed="8"/>
      <name val="Times New Roman"/>
      <family val="1"/>
      <charset val="238"/>
    </font>
    <font>
      <sz val="10"/>
      <color indexed="8"/>
      <name val="Times New Roman"/>
      <family val="1"/>
      <charset val="238"/>
    </font>
    <font>
      <b/>
      <i/>
      <sz val="10"/>
      <color indexed="8"/>
      <name val="Times New Roman"/>
      <family val="1"/>
      <charset val="238"/>
    </font>
    <font>
      <b/>
      <sz val="10"/>
      <color indexed="8"/>
      <name val="Times New Roman"/>
      <family val="1"/>
      <charset val="238"/>
    </font>
    <font>
      <sz val="8"/>
      <color theme="1"/>
      <name val="Times New Roman"/>
      <family val="1"/>
      <charset val="238"/>
    </font>
    <font>
      <i/>
      <sz val="12"/>
      <color theme="1"/>
      <name val="Times New Roman"/>
      <family val="1"/>
      <charset val="238"/>
    </font>
    <font>
      <sz val="8"/>
      <name val="Calibri"/>
      <family val="2"/>
      <charset val="238"/>
      <scheme val="minor"/>
    </font>
    <font>
      <sz val="11"/>
      <color rgb="FF000000"/>
      <name val="Calibri"/>
      <family val="2"/>
      <scheme val="minor"/>
    </font>
    <font>
      <b/>
      <sz val="14"/>
      <color indexed="8"/>
      <name val="Times New Roman"/>
      <family val="1"/>
      <charset val="238"/>
    </font>
    <font>
      <b/>
      <sz val="14"/>
      <name val="Times New Roman"/>
      <family val="1"/>
      <charset val="238"/>
    </font>
    <font>
      <b/>
      <i/>
      <sz val="12"/>
      <color indexed="8"/>
      <name val="Times New Roman"/>
      <family val="1"/>
      <charset val="238"/>
    </font>
    <font>
      <i/>
      <sz val="12"/>
      <color indexed="8"/>
      <name val="Times New Roman"/>
      <family val="1"/>
      <charset val="238"/>
    </font>
    <font>
      <b/>
      <i/>
      <sz val="12"/>
      <color theme="1"/>
      <name val="Times New Roman"/>
      <family val="1"/>
      <charset val="238"/>
    </font>
    <font>
      <b/>
      <i/>
      <sz val="14"/>
      <color indexed="8"/>
      <name val="Times New Roman"/>
      <family val="1"/>
      <charset val="238"/>
    </font>
    <font>
      <b/>
      <i/>
      <sz val="10"/>
      <color theme="1"/>
      <name val="Times New Roman"/>
      <family val="1"/>
      <charset val="238"/>
    </font>
    <font>
      <b/>
      <sz val="8"/>
      <color theme="1"/>
      <name val="Times New Roman"/>
      <family val="1"/>
      <charset val="238"/>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0066FF"/>
        <bgColor indexed="64"/>
      </patternFill>
    </fill>
    <fill>
      <patternFill patternType="solid">
        <fgColor rgb="FF7DB2FF"/>
        <bgColor indexed="64"/>
      </patternFill>
    </fill>
    <fill>
      <patternFill patternType="solid">
        <fgColor rgb="FFBDD8FF"/>
        <bgColor indexed="64"/>
      </patternFill>
    </fill>
    <fill>
      <patternFill patternType="solid">
        <fgColor rgb="FF002060"/>
        <bgColor indexed="64"/>
      </patternFill>
    </fill>
    <fill>
      <patternFill patternType="solid">
        <fgColor rgb="FFFF8080"/>
        <bgColor indexed="64"/>
      </patternFill>
    </fill>
    <fill>
      <patternFill patternType="solid">
        <fgColor rgb="FF80FF80"/>
        <bgColor indexed="64"/>
      </patternFill>
    </fill>
    <fill>
      <patternFill patternType="solid">
        <fgColor rgb="FFC0C0C0"/>
        <bgColor indexed="64"/>
      </patternFill>
    </fill>
    <fill>
      <patternFill patternType="solid">
        <fgColor rgb="FF80FFFF"/>
        <bgColor indexed="64"/>
      </patternFill>
    </fill>
    <fill>
      <patternFill patternType="solid">
        <fgColor rgb="FFFFC1FF"/>
        <bgColor indexed="64"/>
      </patternFill>
    </fill>
    <fill>
      <patternFill patternType="solid">
        <fgColor rgb="FFFFFF80"/>
        <bgColor indexed="64"/>
      </patternFill>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right style="thin">
        <color rgb="FF000000"/>
      </right>
      <top style="medium">
        <color indexed="64"/>
      </top>
      <bottom style="medium">
        <color indexed="64"/>
      </bottom>
      <diagonal/>
    </border>
    <border>
      <left/>
      <right/>
      <top style="medium">
        <color indexed="64"/>
      </top>
      <bottom style="medium">
        <color indexed="64"/>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medium">
        <color rgb="FF000000"/>
      </right>
      <top style="medium">
        <color rgb="FF000000"/>
      </top>
      <bottom/>
      <diagonal/>
    </border>
    <border>
      <left/>
      <right style="thin">
        <color rgb="FF000000"/>
      </right>
      <top/>
      <bottom style="thin">
        <color rgb="FF000000"/>
      </bottom>
      <diagonal/>
    </border>
    <border>
      <left/>
      <right style="medium">
        <color rgb="FF000000"/>
      </right>
      <top style="medium">
        <color rgb="FF000000"/>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thin">
        <color auto="1"/>
      </top>
      <bottom/>
      <diagonal/>
    </border>
    <border>
      <left/>
      <right/>
      <top style="thin">
        <color rgb="FF000000"/>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auto="1"/>
      </bottom>
      <diagonal/>
    </border>
    <border>
      <left/>
      <right/>
      <top style="thin">
        <color indexed="64"/>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54" fillId="0" borderId="0"/>
  </cellStyleXfs>
  <cellXfs count="443">
    <xf numFmtId="0" fontId="0" fillId="0" borderId="0" xfId="0"/>
    <xf numFmtId="0" fontId="18" fillId="0" borderId="0" xfId="0" applyFont="1" applyAlignment="1">
      <alignment wrapText="1"/>
    </xf>
    <xf numFmtId="0" fontId="18" fillId="0" borderId="0" xfId="0" applyFont="1"/>
    <xf numFmtId="0" fontId="19" fillId="0" borderId="0" xfId="0" applyFont="1"/>
    <xf numFmtId="0" fontId="20" fillId="0" borderId="0" xfId="0" applyFont="1" applyAlignment="1">
      <alignment horizontal="left" inden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indent="1"/>
    </xf>
    <xf numFmtId="0" fontId="24" fillId="0" borderId="10" xfId="0" applyFont="1" applyBorder="1" applyAlignment="1">
      <alignment horizontal="center" vertical="center" wrapText="1"/>
    </xf>
    <xf numFmtId="0" fontId="26" fillId="0" borderId="0" xfId="0" applyFont="1" applyAlignment="1">
      <alignment horizontal="left" indent="1"/>
    </xf>
    <xf numFmtId="0" fontId="27" fillId="0" borderId="0" xfId="0" applyFont="1" applyAlignment="1">
      <alignment horizontal="left" indent="1"/>
    </xf>
    <xf numFmtId="0" fontId="27" fillId="33" borderId="11" xfId="0" applyFont="1" applyFill="1" applyBorder="1" applyAlignment="1">
      <alignment horizontal="left" wrapText="1"/>
    </xf>
    <xf numFmtId="0" fontId="24" fillId="33" borderId="11" xfId="0" applyFont="1" applyFill="1" applyBorder="1" applyAlignment="1">
      <alignment horizontal="left" wrapText="1"/>
    </xf>
    <xf numFmtId="0" fontId="24" fillId="33" borderId="15" xfId="0" applyFont="1" applyFill="1" applyBorder="1" applyAlignment="1">
      <alignment horizontal="left" wrapText="1"/>
    </xf>
    <xf numFmtId="0" fontId="26" fillId="0" borderId="0" xfId="0" applyFont="1" applyAlignment="1">
      <alignment horizontal="left" wrapText="1"/>
    </xf>
    <xf numFmtId="0" fontId="24" fillId="0" borderId="0" xfId="0" applyFont="1" applyAlignment="1">
      <alignment horizontal="left" indent="1"/>
    </xf>
    <xf numFmtId="0" fontId="25" fillId="0" borderId="0" xfId="0" applyFont="1" applyAlignment="1">
      <alignment horizontal="left" indent="1"/>
    </xf>
    <xf numFmtId="0" fontId="29" fillId="0" borderId="0" xfId="0" applyFont="1" applyAlignment="1">
      <alignment horizontal="left" indent="1"/>
    </xf>
    <xf numFmtId="0" fontId="24" fillId="0" borderId="14" xfId="0" applyFont="1" applyBorder="1" applyAlignment="1">
      <alignment horizontal="center" vertical="center" wrapText="1"/>
    </xf>
    <xf numFmtId="0" fontId="24" fillId="33" borderId="16" xfId="0" applyFont="1" applyFill="1" applyBorder="1" applyAlignment="1">
      <alignment horizontal="left" wrapText="1"/>
    </xf>
    <xf numFmtId="0" fontId="24" fillId="0" borderId="12" xfId="0" applyFont="1" applyBorder="1" applyAlignment="1">
      <alignment horizontal="center" vertical="center" wrapText="1"/>
    </xf>
    <xf numFmtId="0" fontId="21" fillId="0" borderId="0" xfId="0" applyFont="1" applyAlignment="1">
      <alignment wrapText="1"/>
    </xf>
    <xf numFmtId="0" fontId="34" fillId="0" borderId="0" xfId="0" applyFont="1"/>
    <xf numFmtId="0" fontId="24" fillId="34" borderId="11" xfId="0" applyFont="1" applyFill="1" applyBorder="1" applyAlignment="1">
      <alignment wrapText="1"/>
    </xf>
    <xf numFmtId="0" fontId="33" fillId="35" borderId="11" xfId="0" applyFont="1" applyFill="1" applyBorder="1" applyAlignment="1">
      <alignment wrapText="1"/>
    </xf>
    <xf numFmtId="0" fontId="35" fillId="0" borderId="0" xfId="0" applyFont="1"/>
    <xf numFmtId="0" fontId="23" fillId="36" borderId="11" xfId="0" applyFont="1" applyFill="1" applyBorder="1" applyAlignment="1">
      <alignment wrapText="1"/>
    </xf>
    <xf numFmtId="0" fontId="32" fillId="0" borderId="0" xfId="0" applyFont="1"/>
    <xf numFmtId="0" fontId="23" fillId="33" borderId="11" xfId="0" applyFont="1" applyFill="1" applyBorder="1" applyAlignment="1">
      <alignment wrapText="1"/>
    </xf>
    <xf numFmtId="0" fontId="23" fillId="33" borderId="11" xfId="0" applyFont="1" applyFill="1" applyBorder="1" applyAlignment="1">
      <alignment horizontal="left" wrapText="1"/>
    </xf>
    <xf numFmtId="0" fontId="36" fillId="0" borderId="0" xfId="0" applyFont="1"/>
    <xf numFmtId="0" fontId="37" fillId="0" borderId="0" xfId="0" applyFont="1"/>
    <xf numFmtId="0" fontId="38" fillId="37" borderId="11" xfId="0" applyFont="1" applyFill="1" applyBorder="1" applyAlignment="1">
      <alignment wrapText="1"/>
    </xf>
    <xf numFmtId="0" fontId="30" fillId="0" borderId="14" xfId="0" applyFont="1" applyBorder="1" applyAlignment="1">
      <alignment horizontal="center" vertical="center" wrapText="1"/>
    </xf>
    <xf numFmtId="0" fontId="24" fillId="0" borderId="21" xfId="0" applyFont="1" applyBorder="1" applyAlignment="1">
      <alignment horizontal="center" vertical="center" wrapText="1"/>
    </xf>
    <xf numFmtId="0" fontId="23" fillId="33" borderId="22" xfId="0" applyFont="1" applyFill="1" applyBorder="1" applyAlignment="1">
      <alignment horizontal="left" wrapText="1"/>
    </xf>
    <xf numFmtId="4" fontId="21" fillId="0" borderId="0" xfId="0" applyNumberFormat="1" applyFont="1" applyAlignment="1">
      <alignment horizontal="left" wrapText="1"/>
    </xf>
    <xf numFmtId="0" fontId="38" fillId="37" borderId="16" xfId="0" applyFont="1" applyFill="1" applyBorder="1" applyAlignment="1">
      <alignment horizontal="left" wrapText="1"/>
    </xf>
    <xf numFmtId="0" fontId="24" fillId="0" borderId="23" xfId="0" applyFont="1" applyBorder="1" applyAlignment="1">
      <alignment horizontal="center" vertical="center" wrapText="1"/>
    </xf>
    <xf numFmtId="0" fontId="23" fillId="36" borderId="11" xfId="0" applyFont="1" applyFill="1" applyBorder="1" applyAlignment="1">
      <alignment horizontal="left" wrapText="1"/>
    </xf>
    <xf numFmtId="0" fontId="23" fillId="0" borderId="11" xfId="0" applyFont="1" applyBorder="1" applyAlignment="1">
      <alignment horizontal="left" wrapText="1"/>
    </xf>
    <xf numFmtId="0" fontId="27" fillId="33" borderId="22" xfId="0" applyFont="1" applyFill="1" applyBorder="1" applyAlignment="1">
      <alignment horizontal="left" wrapText="1"/>
    </xf>
    <xf numFmtId="0" fontId="24" fillId="35" borderId="22" xfId="0" applyFont="1" applyFill="1" applyBorder="1" applyAlignment="1">
      <alignment horizontal="left" wrapText="1"/>
    </xf>
    <xf numFmtId="0" fontId="24" fillId="34" borderId="22" xfId="0" applyFont="1" applyFill="1" applyBorder="1" applyAlignment="1">
      <alignment horizontal="left" wrapText="1"/>
    </xf>
    <xf numFmtId="0" fontId="33" fillId="35" borderId="11" xfId="0" applyFont="1" applyFill="1" applyBorder="1" applyAlignment="1">
      <alignment horizontal="left" wrapText="1"/>
    </xf>
    <xf numFmtId="0" fontId="31" fillId="0" borderId="0" xfId="0" applyFont="1"/>
    <xf numFmtId="0" fontId="46" fillId="0" borderId="0" xfId="0" applyFont="1" applyAlignment="1">
      <alignment vertical="center" wrapText="1"/>
    </xf>
    <xf numFmtId="0" fontId="47" fillId="0" borderId="0" xfId="0" applyFont="1" applyAlignment="1">
      <alignment vertical="center" wrapText="1"/>
    </xf>
    <xf numFmtId="0" fontId="31" fillId="0" borderId="0" xfId="0" applyFont="1" applyAlignment="1">
      <alignment vertical="center"/>
    </xf>
    <xf numFmtId="0" fontId="46" fillId="0" borderId="0" xfId="0" applyFont="1" applyAlignment="1">
      <alignment horizontal="left" vertical="center" wrapText="1"/>
    </xf>
    <xf numFmtId="0" fontId="48" fillId="0" borderId="0" xfId="0" applyFont="1" applyAlignment="1">
      <alignment horizontal="center" vertical="center" wrapText="1"/>
    </xf>
    <xf numFmtId="0" fontId="48" fillId="0" borderId="0" xfId="0" applyFont="1" applyAlignment="1">
      <alignment vertical="center" wrapText="1"/>
    </xf>
    <xf numFmtId="0" fontId="50" fillId="0" borderId="0" xfId="0" applyFont="1" applyAlignment="1">
      <alignment vertical="center" wrapText="1"/>
    </xf>
    <xf numFmtId="0" fontId="46" fillId="0" borderId="0" xfId="0" applyFont="1" applyAlignment="1">
      <alignment vertical="center"/>
    </xf>
    <xf numFmtId="0" fontId="48" fillId="0" borderId="0" xfId="0" applyFont="1" applyAlignment="1">
      <alignment horizontal="right" vertical="center" wrapText="1"/>
    </xf>
    <xf numFmtId="0" fontId="50" fillId="0" borderId="0" xfId="0" applyFont="1" applyAlignment="1">
      <alignment horizontal="right" vertical="center" wrapText="1"/>
    </xf>
    <xf numFmtId="0" fontId="50" fillId="0" borderId="0" xfId="0" applyFont="1" applyAlignment="1">
      <alignment horizontal="center" vertical="center" wrapText="1"/>
    </xf>
    <xf numFmtId="0" fontId="46" fillId="0" borderId="0" xfId="0" applyFont="1" applyAlignment="1">
      <alignment horizontal="right" vertical="center" wrapText="1"/>
    </xf>
    <xf numFmtId="0" fontId="44" fillId="0" borderId="0" xfId="0" applyFont="1" applyAlignment="1">
      <alignment horizontal="right" vertical="center" wrapText="1"/>
    </xf>
    <xf numFmtId="0" fontId="44" fillId="0" borderId="0" xfId="0" applyFont="1" applyAlignment="1">
      <alignment vertical="center" wrapText="1"/>
    </xf>
    <xf numFmtId="0" fontId="51" fillId="0" borderId="0" xfId="0" applyFont="1" applyAlignment="1">
      <alignment vertical="center"/>
    </xf>
    <xf numFmtId="0" fontId="45" fillId="0" borderId="0" xfId="0" applyFont="1" applyAlignment="1">
      <alignment horizontal="right" vertical="center" wrapText="1"/>
    </xf>
    <xf numFmtId="0" fontId="46" fillId="0" borderId="0" xfId="0" applyFont="1" applyAlignment="1">
      <alignment horizontal="right" vertical="center"/>
    </xf>
    <xf numFmtId="0" fontId="47" fillId="0" borderId="0" xfId="0" applyFont="1" applyAlignment="1">
      <alignment vertical="center"/>
    </xf>
    <xf numFmtId="0" fontId="47" fillId="0" borderId="0" xfId="0" applyFont="1" applyAlignment="1">
      <alignment horizontal="right" vertical="center" wrapText="1"/>
    </xf>
    <xf numFmtId="0" fontId="40" fillId="0" borderId="0" xfId="0" applyFont="1" applyAlignment="1">
      <alignment vertical="center"/>
    </xf>
    <xf numFmtId="0" fontId="31" fillId="0" borderId="0" xfId="0" applyFont="1" applyAlignment="1">
      <alignment horizontal="justify" vertical="top" wrapText="1"/>
    </xf>
    <xf numFmtId="0" fontId="31" fillId="0" borderId="0" xfId="0" applyFont="1" applyAlignment="1">
      <alignment horizontal="left" vertical="center"/>
    </xf>
    <xf numFmtId="0" fontId="31" fillId="0" borderId="0" xfId="0" applyFont="1" applyAlignment="1">
      <alignment horizontal="justify" vertical="top"/>
    </xf>
    <xf numFmtId="0" fontId="41" fillId="0" borderId="0" xfId="0" applyFont="1" applyAlignment="1">
      <alignment horizontal="center" wrapText="1"/>
    </xf>
    <xf numFmtId="4" fontId="36" fillId="0" borderId="0" xfId="0" applyNumberFormat="1" applyFont="1"/>
    <xf numFmtId="0" fontId="26" fillId="0" borderId="0" xfId="0" applyFont="1"/>
    <xf numFmtId="4" fontId="50" fillId="0" borderId="31" xfId="0" applyNumberFormat="1" applyFont="1" applyBorder="1" applyAlignment="1">
      <alignment horizontal="right" vertical="center" wrapText="1"/>
    </xf>
    <xf numFmtId="0" fontId="50" fillId="0" borderId="31" xfId="0" applyFont="1" applyBorder="1" applyAlignment="1">
      <alignment horizontal="right" vertical="center" wrapText="1"/>
    </xf>
    <xf numFmtId="0" fontId="33" fillId="0" borderId="0" xfId="0" applyFont="1" applyAlignment="1">
      <alignment horizontal="left" vertical="center" wrapText="1"/>
    </xf>
    <xf numFmtId="0" fontId="33" fillId="0" borderId="0" xfId="0" applyFont="1" applyAlignment="1">
      <alignment horizontal="center" vertical="center" wrapText="1"/>
    </xf>
    <xf numFmtId="0" fontId="55" fillId="0" borderId="0" xfId="0" applyFont="1" applyAlignment="1">
      <alignment horizontal="center" vertical="center" wrapText="1"/>
    </xf>
    <xf numFmtId="0" fontId="36" fillId="0" borderId="0" xfId="0" applyFont="1" applyAlignment="1">
      <alignment horizontal="left" indent="1"/>
    </xf>
    <xf numFmtId="0" fontId="35" fillId="0" borderId="0" xfId="0" applyFont="1" applyAlignment="1">
      <alignment horizontal="left" indent="1"/>
    </xf>
    <xf numFmtId="0" fontId="36" fillId="0" borderId="0" xfId="0" applyFont="1" applyAlignment="1">
      <alignment horizontal="left" wrapText="1"/>
    </xf>
    <xf numFmtId="4" fontId="36" fillId="0" borderId="0" xfId="0" applyNumberFormat="1" applyFont="1" applyAlignment="1">
      <alignment horizontal="left" indent="1"/>
    </xf>
    <xf numFmtId="0" fontId="56" fillId="0" borderId="0" xfId="0" applyFont="1" applyAlignment="1">
      <alignment horizontal="left" vertical="center" wrapText="1"/>
    </xf>
    <xf numFmtId="4" fontId="56" fillId="0" borderId="0" xfId="0" applyNumberFormat="1" applyFont="1" applyAlignment="1">
      <alignment horizontal="center" vertical="center" wrapText="1"/>
    </xf>
    <xf numFmtId="0" fontId="56" fillId="0" borderId="0" xfId="0" applyFont="1" applyAlignment="1">
      <alignment horizontal="center" vertical="center" wrapText="1"/>
    </xf>
    <xf numFmtId="4" fontId="55" fillId="0" borderId="0" xfId="0" applyNumberFormat="1" applyFont="1" applyAlignment="1">
      <alignment horizontal="right" vertical="center" wrapText="1"/>
    </xf>
    <xf numFmtId="0" fontId="55" fillId="0" borderId="0" xfId="0" applyFont="1" applyAlignment="1">
      <alignment horizontal="right" vertical="center" wrapText="1"/>
    </xf>
    <xf numFmtId="0" fontId="26" fillId="0" borderId="0" xfId="0" applyFont="1" applyAlignment="1">
      <alignment horizontal="justify" vertical="top" wrapText="1"/>
    </xf>
    <xf numFmtId="0" fontId="41" fillId="0" borderId="0" xfId="0" applyFont="1" applyAlignment="1">
      <alignment horizontal="left" wrapText="1"/>
    </xf>
    <xf numFmtId="0" fontId="41" fillId="46" borderId="27" xfId="0" applyFont="1" applyFill="1" applyBorder="1" applyAlignment="1">
      <alignment vertical="center"/>
    </xf>
    <xf numFmtId="0" fontId="41" fillId="46" borderId="38" xfId="0" applyFont="1" applyFill="1" applyBorder="1" applyAlignment="1">
      <alignment vertical="center"/>
    </xf>
    <xf numFmtId="0" fontId="41" fillId="46" borderId="26" xfId="0" applyFont="1" applyFill="1" applyBorder="1" applyAlignment="1">
      <alignment vertical="center"/>
    </xf>
    <xf numFmtId="0" fontId="31" fillId="47" borderId="0" xfId="0" applyFont="1" applyFill="1" applyAlignment="1">
      <alignment vertical="center"/>
    </xf>
    <xf numFmtId="0" fontId="23" fillId="33" borderId="18" xfId="0" applyFont="1" applyFill="1" applyBorder="1" applyAlignment="1">
      <alignment horizontal="left" wrapText="1"/>
    </xf>
    <xf numFmtId="0" fontId="46" fillId="0" borderId="0" xfId="0" applyFont="1" applyAlignment="1">
      <alignment horizontal="center" vertical="center" wrapText="1"/>
    </xf>
    <xf numFmtId="0" fontId="57" fillId="0" borderId="0" xfId="0" applyFont="1" applyAlignment="1">
      <alignment horizontal="left" vertical="center" wrapText="1"/>
    </xf>
    <xf numFmtId="0" fontId="58" fillId="0" borderId="0" xfId="0" applyFont="1" applyAlignment="1">
      <alignment vertical="center" wrapText="1"/>
    </xf>
    <xf numFmtId="0" fontId="52" fillId="0" borderId="0" xfId="0" applyFont="1" applyAlignment="1">
      <alignment vertical="center"/>
    </xf>
    <xf numFmtId="0" fontId="41" fillId="0" borderId="0" xfId="0" applyFont="1" applyAlignment="1">
      <alignment vertical="center"/>
    </xf>
    <xf numFmtId="0" fontId="57" fillId="0" borderId="0" xfId="0" applyFont="1" applyAlignment="1">
      <alignment vertical="center" wrapText="1"/>
    </xf>
    <xf numFmtId="0" fontId="59" fillId="0" borderId="0" xfId="0" applyFont="1" applyAlignment="1">
      <alignment vertical="center"/>
    </xf>
    <xf numFmtId="0" fontId="60" fillId="0" borderId="0" xfId="0" applyFont="1" applyAlignment="1">
      <alignment horizontal="center" vertical="center" wrapText="1"/>
    </xf>
    <xf numFmtId="0" fontId="39" fillId="0" borderId="0" xfId="0" applyFont="1" applyAlignment="1">
      <alignment vertical="center"/>
    </xf>
    <xf numFmtId="0" fontId="46" fillId="47" borderId="43" xfId="0" applyFont="1" applyFill="1" applyBorder="1" applyAlignment="1">
      <alignment vertical="center" wrapText="1"/>
    </xf>
    <xf numFmtId="4" fontId="43" fillId="36" borderId="22" xfId="0" applyNumberFormat="1" applyFont="1" applyFill="1" applyBorder="1" applyAlignment="1">
      <alignment horizontal="center" wrapText="1"/>
    </xf>
    <xf numFmtId="10" fontId="41" fillId="35" borderId="22" xfId="42" applyNumberFormat="1" applyFont="1" applyFill="1" applyBorder="1" applyAlignment="1">
      <alignment horizontal="center" wrapText="1"/>
    </xf>
    <xf numFmtId="10" fontId="41" fillId="35" borderId="20" xfId="42" applyNumberFormat="1" applyFont="1" applyFill="1" applyBorder="1" applyAlignment="1">
      <alignment horizontal="center" wrapText="1"/>
    </xf>
    <xf numFmtId="0" fontId="21" fillId="0" borderId="0" xfId="0" applyFont="1" applyAlignment="1">
      <alignment horizontal="center" wrapText="1"/>
    </xf>
    <xf numFmtId="10" fontId="40" fillId="36" borderId="11" xfId="42" applyNumberFormat="1" applyFont="1" applyFill="1" applyBorder="1" applyAlignment="1">
      <alignment horizontal="center" wrapText="1"/>
    </xf>
    <xf numFmtId="10" fontId="40" fillId="36" borderId="18" xfId="42" applyNumberFormat="1" applyFont="1" applyFill="1" applyBorder="1" applyAlignment="1">
      <alignment horizontal="center" wrapText="1"/>
    </xf>
    <xf numFmtId="4" fontId="23" fillId="33" borderId="11" xfId="0" applyNumberFormat="1" applyFont="1" applyFill="1" applyBorder="1" applyAlignment="1">
      <alignment horizontal="center" wrapText="1"/>
    </xf>
    <xf numFmtId="4" fontId="43" fillId="33" borderId="22" xfId="0" applyNumberFormat="1" applyFont="1" applyFill="1" applyBorder="1" applyAlignment="1">
      <alignment horizontal="center" wrapText="1"/>
    </xf>
    <xf numFmtId="10" fontId="40" fillId="33" borderId="11" xfId="42" applyNumberFormat="1" applyFont="1" applyFill="1" applyBorder="1" applyAlignment="1">
      <alignment horizontal="center" wrapText="1"/>
    </xf>
    <xf numFmtId="10" fontId="40" fillId="33" borderId="18" xfId="42" applyNumberFormat="1" applyFont="1" applyFill="1" applyBorder="1" applyAlignment="1">
      <alignment horizontal="center" wrapText="1"/>
    </xf>
    <xf numFmtId="0" fontId="37" fillId="0" borderId="0" xfId="0" applyFont="1" applyAlignment="1">
      <alignment horizontal="center"/>
    </xf>
    <xf numFmtId="0" fontId="34"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xf>
    <xf numFmtId="4" fontId="38" fillId="37" borderId="16" xfId="0" applyNumberFormat="1" applyFont="1" applyFill="1" applyBorder="1" applyAlignment="1">
      <alignment horizontal="center" wrapText="1"/>
    </xf>
    <xf numFmtId="10" fontId="38" fillId="37" borderId="16" xfId="42" applyNumberFormat="1" applyFont="1" applyFill="1" applyBorder="1" applyAlignment="1">
      <alignment horizontal="center" wrapText="1"/>
    </xf>
    <xf numFmtId="10" fontId="38" fillId="37" borderId="17" xfId="42" applyNumberFormat="1" applyFont="1" applyFill="1" applyBorder="1" applyAlignment="1">
      <alignment horizontal="center" wrapText="1"/>
    </xf>
    <xf numFmtId="10" fontId="23" fillId="33" borderId="22" xfId="42" applyNumberFormat="1" applyFont="1" applyFill="1" applyBorder="1" applyAlignment="1">
      <alignment horizontal="center" wrapText="1"/>
    </xf>
    <xf numFmtId="10" fontId="23" fillId="33" borderId="20" xfId="42" applyNumberFormat="1" applyFont="1" applyFill="1" applyBorder="1" applyAlignment="1">
      <alignment horizontal="center" wrapText="1"/>
    </xf>
    <xf numFmtId="4" fontId="43" fillId="33" borderId="11" xfId="0" applyNumberFormat="1" applyFont="1" applyFill="1" applyBorder="1" applyAlignment="1">
      <alignment horizontal="center" wrapText="1"/>
    </xf>
    <xf numFmtId="10" fontId="23" fillId="33" borderId="11" xfId="42" applyNumberFormat="1" applyFont="1" applyFill="1" applyBorder="1" applyAlignment="1">
      <alignment horizontal="center" wrapText="1"/>
    </xf>
    <xf numFmtId="10" fontId="23" fillId="33" borderId="18" xfId="42" applyNumberFormat="1" applyFont="1" applyFill="1" applyBorder="1" applyAlignment="1">
      <alignment horizontal="center" wrapText="1"/>
    </xf>
    <xf numFmtId="4" fontId="40" fillId="33" borderId="22" xfId="0" applyNumberFormat="1" applyFont="1" applyFill="1" applyBorder="1" applyAlignment="1">
      <alignment horizontal="center" wrapText="1"/>
    </xf>
    <xf numFmtId="10" fontId="40" fillId="33" borderId="22" xfId="42" applyNumberFormat="1" applyFont="1" applyFill="1" applyBorder="1" applyAlignment="1">
      <alignment horizontal="center" wrapText="1"/>
    </xf>
    <xf numFmtId="10" fontId="40" fillId="33" borderId="20" xfId="42" applyNumberFormat="1" applyFont="1" applyFill="1" applyBorder="1" applyAlignment="1">
      <alignment horizontal="center" wrapText="1"/>
    </xf>
    <xf numFmtId="4" fontId="40" fillId="33" borderId="11" xfId="0" applyNumberFormat="1" applyFont="1" applyFill="1" applyBorder="1" applyAlignment="1">
      <alignment horizontal="center" wrapText="1"/>
    </xf>
    <xf numFmtId="4" fontId="43" fillId="33" borderId="15" xfId="0" applyNumberFormat="1" applyFont="1" applyFill="1" applyBorder="1" applyAlignment="1">
      <alignment horizontal="center" wrapText="1"/>
    </xf>
    <xf numFmtId="4" fontId="40" fillId="33" borderId="15" xfId="0" applyNumberFormat="1" applyFont="1" applyFill="1" applyBorder="1" applyAlignment="1">
      <alignment horizontal="center" wrapText="1"/>
    </xf>
    <xf numFmtId="0" fontId="40" fillId="0" borderId="35" xfId="0" applyFont="1" applyBorder="1" applyAlignment="1">
      <alignment horizontal="center" wrapText="1"/>
    </xf>
    <xf numFmtId="10" fontId="40" fillId="33" borderId="15" xfId="42" applyNumberFormat="1" applyFont="1" applyFill="1" applyBorder="1" applyAlignment="1">
      <alignment horizontal="center" wrapText="1"/>
    </xf>
    <xf numFmtId="10" fontId="40" fillId="33" borderId="19" xfId="42" applyNumberFormat="1" applyFont="1" applyFill="1" applyBorder="1" applyAlignment="1">
      <alignment horizontal="center" wrapText="1"/>
    </xf>
    <xf numFmtId="2" fontId="23" fillId="0" borderId="25" xfId="0" applyNumberFormat="1" applyFont="1" applyBorder="1" applyAlignment="1">
      <alignment horizontal="center"/>
    </xf>
    <xf numFmtId="4" fontId="24" fillId="34" borderId="11" xfId="0" applyNumberFormat="1" applyFont="1" applyFill="1" applyBorder="1" applyAlignment="1">
      <alignment horizontal="center" wrapText="1"/>
    </xf>
    <xf numFmtId="10" fontId="24" fillId="34" borderId="11" xfId="42" applyNumberFormat="1" applyFont="1" applyFill="1" applyBorder="1" applyAlignment="1">
      <alignment horizontal="center" wrapText="1"/>
    </xf>
    <xf numFmtId="10" fontId="24" fillId="34" borderId="18" xfId="42" applyNumberFormat="1" applyFont="1" applyFill="1" applyBorder="1" applyAlignment="1">
      <alignment horizontal="center" wrapText="1"/>
    </xf>
    <xf numFmtId="4" fontId="33" fillId="35" borderId="11" xfId="0" applyNumberFormat="1" applyFont="1" applyFill="1" applyBorder="1" applyAlignment="1">
      <alignment horizontal="center" wrapText="1"/>
    </xf>
    <xf numFmtId="10" fontId="33" fillId="35" borderId="11" xfId="42" applyNumberFormat="1" applyFont="1" applyFill="1" applyBorder="1" applyAlignment="1">
      <alignment horizontal="center" wrapText="1"/>
    </xf>
    <xf numFmtId="10" fontId="33" fillId="35" borderId="18" xfId="42" applyNumberFormat="1" applyFont="1" applyFill="1" applyBorder="1" applyAlignment="1">
      <alignment horizontal="center" wrapText="1"/>
    </xf>
    <xf numFmtId="4" fontId="23" fillId="36" borderId="11" xfId="0" applyNumberFormat="1" applyFont="1" applyFill="1" applyBorder="1" applyAlignment="1">
      <alignment horizontal="center" wrapText="1"/>
    </xf>
    <xf numFmtId="10" fontId="23" fillId="36" borderId="11" xfId="42" applyNumberFormat="1" applyFont="1" applyFill="1" applyBorder="1" applyAlignment="1">
      <alignment horizontal="center" wrapText="1"/>
    </xf>
    <xf numFmtId="10" fontId="23" fillId="36" borderId="18" xfId="42" applyNumberFormat="1" applyFont="1" applyFill="1" applyBorder="1" applyAlignment="1">
      <alignment horizontal="center" wrapText="1"/>
    </xf>
    <xf numFmtId="10" fontId="23" fillId="0" borderId="11" xfId="42" applyNumberFormat="1" applyFont="1" applyFill="1" applyBorder="1" applyAlignment="1">
      <alignment horizontal="center" wrapText="1"/>
    </xf>
    <xf numFmtId="10" fontId="23" fillId="0" borderId="18" xfId="42" applyNumberFormat="1" applyFont="1" applyFill="1" applyBorder="1" applyAlignment="1">
      <alignment horizontal="center" wrapText="1"/>
    </xf>
    <xf numFmtId="4" fontId="38" fillId="37" borderId="11" xfId="0" applyNumberFormat="1" applyFont="1" applyFill="1" applyBorder="1" applyAlignment="1">
      <alignment horizontal="center" wrapText="1"/>
    </xf>
    <xf numFmtId="10" fontId="38" fillId="37" borderId="11" xfId="42" applyNumberFormat="1" applyFont="1" applyFill="1" applyBorder="1" applyAlignment="1">
      <alignment horizontal="center" wrapText="1"/>
    </xf>
    <xf numFmtId="10" fontId="38" fillId="37" borderId="18" xfId="42" applyNumberFormat="1" applyFont="1" applyFill="1" applyBorder="1" applyAlignment="1">
      <alignment horizontal="center" wrapText="1"/>
    </xf>
    <xf numFmtId="4" fontId="37" fillId="0" borderId="0" xfId="0" applyNumberFormat="1" applyFont="1" applyAlignment="1">
      <alignment horizontal="center"/>
    </xf>
    <xf numFmtId="4" fontId="24" fillId="35" borderId="22" xfId="0" applyNumberFormat="1" applyFont="1" applyFill="1" applyBorder="1" applyAlignment="1">
      <alignment horizontal="center" wrapText="1"/>
    </xf>
    <xf numFmtId="0" fontId="26" fillId="0" borderId="0" xfId="0" applyFont="1" applyAlignment="1">
      <alignment horizontal="center"/>
    </xf>
    <xf numFmtId="4" fontId="27" fillId="33" borderId="11" xfId="0" applyNumberFormat="1" applyFont="1" applyFill="1" applyBorder="1" applyAlignment="1">
      <alignment horizontal="center" wrapText="1"/>
    </xf>
    <xf numFmtId="10" fontId="27" fillId="33" borderId="11" xfId="42" applyNumberFormat="1" applyFont="1" applyFill="1" applyBorder="1" applyAlignment="1">
      <alignment horizontal="center" wrapText="1"/>
    </xf>
    <xf numFmtId="10" fontId="27" fillId="33" borderId="18" xfId="42" applyNumberFormat="1" applyFont="1" applyFill="1" applyBorder="1" applyAlignment="1">
      <alignment horizontal="center" wrapText="1"/>
    </xf>
    <xf numFmtId="4" fontId="24" fillId="33" borderId="11" xfId="0" applyNumberFormat="1" applyFont="1" applyFill="1" applyBorder="1" applyAlignment="1">
      <alignment horizontal="center" wrapText="1"/>
    </xf>
    <xf numFmtId="10" fontId="24" fillId="33" borderId="11" xfId="42" applyNumberFormat="1" applyFont="1" applyFill="1" applyBorder="1" applyAlignment="1">
      <alignment horizontal="center" wrapText="1"/>
    </xf>
    <xf numFmtId="10" fontId="24" fillId="33" borderId="18" xfId="42" applyNumberFormat="1" applyFont="1" applyFill="1" applyBorder="1" applyAlignment="1">
      <alignment horizontal="center" wrapText="1"/>
    </xf>
    <xf numFmtId="4" fontId="24" fillId="33" borderId="15" xfId="0" applyNumberFormat="1" applyFont="1" applyFill="1" applyBorder="1" applyAlignment="1">
      <alignment horizontal="center" wrapText="1"/>
    </xf>
    <xf numFmtId="10" fontId="24" fillId="33" borderId="15" xfId="42" applyNumberFormat="1" applyFont="1" applyFill="1" applyBorder="1" applyAlignment="1">
      <alignment horizontal="center" wrapText="1"/>
    </xf>
    <xf numFmtId="10" fontId="24" fillId="33" borderId="19" xfId="42" applyNumberFormat="1" applyFont="1" applyFill="1" applyBorder="1" applyAlignment="1">
      <alignment horizontal="center" wrapText="1"/>
    </xf>
    <xf numFmtId="4" fontId="24" fillId="33" borderId="16" xfId="0" applyNumberFormat="1" applyFont="1" applyFill="1" applyBorder="1" applyAlignment="1">
      <alignment horizontal="center" wrapText="1"/>
    </xf>
    <xf numFmtId="10" fontId="24" fillId="33" borderId="16" xfId="42" applyNumberFormat="1" applyFont="1" applyFill="1" applyBorder="1" applyAlignment="1">
      <alignment horizontal="center" wrapText="1"/>
    </xf>
    <xf numFmtId="10" fontId="24" fillId="33" borderId="17" xfId="42" applyNumberFormat="1" applyFont="1" applyFill="1" applyBorder="1" applyAlignment="1">
      <alignment horizontal="center" wrapText="1"/>
    </xf>
    <xf numFmtId="0" fontId="27" fillId="0" borderId="0" xfId="0" applyFont="1" applyAlignment="1">
      <alignment horizontal="center"/>
    </xf>
    <xf numFmtId="4" fontId="24" fillId="33" borderId="11" xfId="0" applyNumberFormat="1" applyFont="1" applyFill="1" applyBorder="1" applyAlignment="1">
      <alignment horizontal="center" vertical="center" wrapText="1"/>
    </xf>
    <xf numFmtId="10" fontId="24" fillId="33" borderId="11" xfId="42" applyNumberFormat="1" applyFont="1" applyFill="1" applyBorder="1" applyAlignment="1">
      <alignment horizontal="center" vertical="center" wrapText="1"/>
    </xf>
    <xf numFmtId="10" fontId="24" fillId="33" borderId="18" xfId="42" applyNumberFormat="1" applyFont="1" applyFill="1" applyBorder="1" applyAlignment="1">
      <alignment horizontal="center" vertical="center" wrapText="1"/>
    </xf>
    <xf numFmtId="4" fontId="30" fillId="34" borderId="22" xfId="0" applyNumberFormat="1" applyFont="1" applyFill="1" applyBorder="1" applyAlignment="1">
      <alignment horizontal="center" wrapText="1"/>
    </xf>
    <xf numFmtId="10" fontId="41" fillId="34" borderId="22" xfId="42" applyNumberFormat="1" applyFont="1" applyFill="1" applyBorder="1" applyAlignment="1">
      <alignment horizontal="center" wrapText="1"/>
    </xf>
    <xf numFmtId="10" fontId="41" fillId="34" borderId="20" xfId="42" applyNumberFormat="1" applyFont="1" applyFill="1" applyBorder="1" applyAlignment="1">
      <alignment horizontal="center" wrapText="1"/>
    </xf>
    <xf numFmtId="4" fontId="33" fillId="35" borderId="22" xfId="0" applyNumberFormat="1" applyFont="1" applyFill="1" applyBorder="1" applyAlignment="1">
      <alignment horizontal="center" wrapText="1"/>
    </xf>
    <xf numFmtId="4" fontId="42" fillId="35" borderId="22" xfId="0" applyNumberFormat="1" applyFont="1" applyFill="1" applyBorder="1" applyAlignment="1">
      <alignment horizontal="center" wrapText="1"/>
    </xf>
    <xf numFmtId="10" fontId="39" fillId="35" borderId="11" xfId="42" applyNumberFormat="1" applyFont="1" applyFill="1" applyBorder="1" applyAlignment="1">
      <alignment horizontal="center" wrapText="1"/>
    </xf>
    <xf numFmtId="10" fontId="39" fillId="35" borderId="18" xfId="42" applyNumberFormat="1" applyFont="1" applyFill="1" applyBorder="1" applyAlignment="1">
      <alignment horizontal="center" wrapText="1"/>
    </xf>
    <xf numFmtId="4" fontId="23" fillId="36" borderId="22" xfId="0" applyNumberFormat="1" applyFont="1" applyFill="1" applyBorder="1" applyAlignment="1">
      <alignment horizontal="center" wrapText="1"/>
    </xf>
    <xf numFmtId="4" fontId="40" fillId="36" borderId="22" xfId="0" applyNumberFormat="1" applyFont="1" applyFill="1" applyBorder="1" applyAlignment="1">
      <alignment horizontal="center" wrapText="1"/>
    </xf>
    <xf numFmtId="4" fontId="43" fillId="0" borderId="22" xfId="0" applyNumberFormat="1" applyFont="1" applyBorder="1" applyAlignment="1">
      <alignment horizontal="center" wrapText="1"/>
    </xf>
    <xf numFmtId="4" fontId="23" fillId="0" borderId="22" xfId="0" applyNumberFormat="1" applyFont="1" applyBorder="1" applyAlignment="1">
      <alignment horizontal="center" wrapText="1"/>
    </xf>
    <xf numFmtId="10" fontId="40" fillId="0" borderId="11" xfId="42" applyNumberFormat="1" applyFont="1" applyFill="1" applyBorder="1" applyAlignment="1">
      <alignment horizontal="center" wrapText="1"/>
    </xf>
    <xf numFmtId="10" fontId="40" fillId="0" borderId="18" xfId="42" applyNumberFormat="1" applyFont="1" applyFill="1" applyBorder="1" applyAlignment="1">
      <alignment horizontal="center" wrapText="1"/>
    </xf>
    <xf numFmtId="4" fontId="23" fillId="33" borderId="22" xfId="0" applyNumberFormat="1" applyFont="1" applyFill="1" applyBorder="1" applyAlignment="1">
      <alignment horizontal="center" wrapText="1"/>
    </xf>
    <xf numFmtId="0" fontId="27" fillId="0" borderId="0" xfId="0" applyFont="1" applyAlignment="1">
      <alignment horizontal="justify" vertical="top" wrapText="1"/>
    </xf>
    <xf numFmtId="0" fontId="45" fillId="0" borderId="0" xfId="0" applyFont="1" applyAlignment="1">
      <alignment vertical="center" wrapText="1"/>
    </xf>
    <xf numFmtId="0" fontId="62" fillId="0" borderId="0" xfId="0" applyFont="1" applyAlignment="1">
      <alignment vertical="center"/>
    </xf>
    <xf numFmtId="0" fontId="31" fillId="0" borderId="0" xfId="0" applyFont="1" applyAlignment="1">
      <alignment horizontal="justify" vertical="top" wrapText="1"/>
    </xf>
    <xf numFmtId="0" fontId="31" fillId="0" borderId="0" xfId="0" applyFont="1" applyAlignment="1">
      <alignment horizontal="justify" vertical="top"/>
    </xf>
    <xf numFmtId="0" fontId="31" fillId="0" borderId="0" xfId="0" applyFont="1" applyAlignment="1">
      <alignment horizontal="left" vertical="center"/>
    </xf>
    <xf numFmtId="0" fontId="41" fillId="0" borderId="0" xfId="0" applyFont="1" applyAlignment="1">
      <alignment horizontal="center" wrapText="1"/>
    </xf>
    <xf numFmtId="0" fontId="31" fillId="0" borderId="0" xfId="0" applyFont="1" applyAlignment="1">
      <alignment horizontal="right" vertical="center"/>
    </xf>
    <xf numFmtId="0" fontId="28" fillId="0" borderId="0" xfId="0" applyFont="1" applyAlignment="1">
      <alignment horizontal="center" vertical="center" wrapText="1"/>
    </xf>
    <xf numFmtId="0" fontId="24" fillId="0" borderId="0" xfId="0" applyFont="1" applyAlignment="1">
      <alignment horizontal="left"/>
    </xf>
    <xf numFmtId="0" fontId="24" fillId="0" borderId="0" xfId="0" applyFont="1" applyAlignment="1">
      <alignment horizontal="left" wrapText="1"/>
    </xf>
    <xf numFmtId="0" fontId="27" fillId="0" borderId="0" xfId="0" applyFont="1" applyAlignment="1">
      <alignment horizontal="justify" vertical="center" wrapText="1"/>
    </xf>
    <xf numFmtId="0" fontId="30"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46" fillId="38" borderId="27" xfId="0" applyFont="1" applyFill="1" applyBorder="1" applyAlignment="1">
      <alignment horizontal="center" vertical="center" wrapText="1"/>
    </xf>
    <xf numFmtId="0" fontId="46" fillId="38" borderId="26" xfId="0" applyFont="1" applyFill="1" applyBorder="1" applyAlignment="1">
      <alignment horizontal="center" vertical="center" wrapText="1"/>
    </xf>
    <xf numFmtId="2" fontId="48" fillId="0" borderId="25" xfId="0" applyNumberFormat="1" applyFont="1" applyBorder="1" applyAlignment="1">
      <alignment horizontal="center" vertical="center" wrapText="1"/>
    </xf>
    <xf numFmtId="2" fontId="46" fillId="42" borderId="25" xfId="0" applyNumberFormat="1" applyFont="1" applyFill="1" applyBorder="1" applyAlignment="1">
      <alignment horizontal="center" vertical="center" wrapText="1"/>
    </xf>
    <xf numFmtId="4" fontId="46" fillId="42" borderId="25" xfId="0" applyNumberFormat="1" applyFont="1" applyFill="1" applyBorder="1" applyAlignment="1">
      <alignment horizontal="center" vertical="center" wrapText="1"/>
    </xf>
    <xf numFmtId="0" fontId="46" fillId="42" borderId="25" xfId="0" applyFont="1" applyFill="1" applyBorder="1" applyAlignment="1">
      <alignment horizontal="center" vertical="center" wrapText="1"/>
    </xf>
    <xf numFmtId="0" fontId="46" fillId="41" borderId="28" xfId="0" applyFont="1" applyFill="1" applyBorder="1" applyAlignment="1">
      <alignment horizontal="left" vertical="center" wrapText="1"/>
    </xf>
    <xf numFmtId="2" fontId="46" fillId="41" borderId="25" xfId="0" applyNumberFormat="1" applyFont="1" applyFill="1" applyBorder="1" applyAlignment="1">
      <alignment horizontal="center" vertical="center" wrapText="1"/>
    </xf>
    <xf numFmtId="4" fontId="46" fillId="41" borderId="25" xfId="0" applyNumberFormat="1" applyFont="1" applyFill="1" applyBorder="1" applyAlignment="1">
      <alignment horizontal="center" vertical="center" wrapText="1"/>
    </xf>
    <xf numFmtId="0" fontId="46" fillId="41" borderId="25" xfId="0" applyFont="1" applyFill="1" applyBorder="1" applyAlignment="1">
      <alignment horizontal="center" vertical="center" wrapText="1"/>
    </xf>
    <xf numFmtId="0" fontId="46" fillId="40" borderId="25" xfId="0" applyFont="1" applyFill="1" applyBorder="1" applyAlignment="1">
      <alignment horizontal="left" vertical="center" wrapText="1"/>
    </xf>
    <xf numFmtId="2" fontId="46" fillId="40" borderId="25" xfId="0" applyNumberFormat="1" applyFont="1" applyFill="1" applyBorder="1" applyAlignment="1">
      <alignment horizontal="center" vertical="center" wrapText="1"/>
    </xf>
    <xf numFmtId="4" fontId="46" fillId="40" borderId="27" xfId="0" applyNumberFormat="1" applyFont="1" applyFill="1" applyBorder="1" applyAlignment="1">
      <alignment horizontal="center" vertical="center" wrapText="1"/>
    </xf>
    <xf numFmtId="0" fontId="46" fillId="40" borderId="26" xfId="0" applyFont="1" applyFill="1" applyBorder="1" applyAlignment="1">
      <alignment horizontal="center" vertical="center" wrapText="1"/>
    </xf>
    <xf numFmtId="0" fontId="46" fillId="38" borderId="38" xfId="0" applyFont="1" applyFill="1" applyBorder="1" applyAlignment="1">
      <alignment horizontal="center" vertical="center" wrapText="1"/>
    </xf>
    <xf numFmtId="0" fontId="48" fillId="0" borderId="2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5" xfId="0" applyFont="1" applyBorder="1" applyAlignment="1">
      <alignment horizontal="left" vertical="center" wrapText="1"/>
    </xf>
    <xf numFmtId="4" fontId="48" fillId="0" borderId="27" xfId="0" applyNumberFormat="1" applyFont="1" applyBorder="1" applyAlignment="1">
      <alignment horizontal="center" vertical="center" wrapText="1"/>
    </xf>
    <xf numFmtId="2" fontId="50" fillId="0" borderId="25" xfId="0" applyNumberFormat="1" applyFont="1" applyBorder="1" applyAlignment="1">
      <alignment horizontal="center" vertical="center" wrapText="1"/>
    </xf>
    <xf numFmtId="0" fontId="49" fillId="0" borderId="25" xfId="0" applyFont="1" applyBorder="1" applyAlignment="1">
      <alignment horizontal="left" vertical="center" wrapText="1"/>
    </xf>
    <xf numFmtId="4" fontId="50" fillId="0" borderId="27" xfId="0" applyNumberFormat="1" applyFont="1" applyBorder="1" applyAlignment="1">
      <alignment horizontal="center" vertical="center" wrapText="1"/>
    </xf>
    <xf numFmtId="0" fontId="50" fillId="0" borderId="26" xfId="0" applyFont="1" applyBorder="1" applyAlignment="1">
      <alignment horizontal="center" vertical="center" wrapText="1"/>
    </xf>
    <xf numFmtId="0" fontId="46" fillId="42" borderId="29" xfId="0" applyFont="1" applyFill="1" applyBorder="1" applyAlignment="1">
      <alignment horizontal="left" vertical="center" wrapText="1"/>
    </xf>
    <xf numFmtId="0" fontId="40" fillId="0" borderId="25" xfId="0" applyFont="1" applyBorder="1" applyAlignment="1">
      <alignment horizontal="center" vertical="center"/>
    </xf>
    <xf numFmtId="0" fontId="40" fillId="0" borderId="27" xfId="0" applyFont="1" applyBorder="1" applyAlignment="1">
      <alignment horizontal="left" vertical="center"/>
    </xf>
    <xf numFmtId="0" fontId="40" fillId="0" borderId="38"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center" vertical="center"/>
    </xf>
    <xf numFmtId="0" fontId="40" fillId="0" borderId="26" xfId="0" applyFont="1" applyBorder="1" applyAlignment="1">
      <alignment horizontal="center" vertical="center"/>
    </xf>
    <xf numFmtId="3" fontId="39" fillId="44" borderId="27" xfId="0" applyNumberFormat="1" applyFont="1" applyFill="1" applyBorder="1" applyAlignment="1">
      <alignment horizontal="center" vertical="center"/>
    </xf>
    <xf numFmtId="0" fontId="39" fillId="44" borderId="26" xfId="0" applyFont="1" applyFill="1" applyBorder="1" applyAlignment="1">
      <alignment horizontal="center" vertical="center"/>
    </xf>
    <xf numFmtId="0" fontId="49" fillId="0" borderId="36" xfId="0" applyFont="1" applyBorder="1" applyAlignment="1">
      <alignment horizontal="left" vertical="center" wrapText="1"/>
    </xf>
    <xf numFmtId="0" fontId="49" fillId="0" borderId="29" xfId="0" applyFont="1" applyBorder="1" applyAlignment="1">
      <alignment horizontal="left" vertical="center" wrapText="1"/>
    </xf>
    <xf numFmtId="0" fontId="49" fillId="0" borderId="41" xfId="0" applyFont="1" applyBorder="1" applyAlignment="1">
      <alignment horizontal="left" vertical="center" wrapText="1"/>
    </xf>
    <xf numFmtId="3" fontId="50" fillId="0" borderId="36" xfId="0" applyNumberFormat="1" applyFont="1" applyBorder="1" applyAlignment="1">
      <alignment horizontal="center" vertical="center" wrapText="1"/>
    </xf>
    <xf numFmtId="3" fontId="50" fillId="0" borderId="41" xfId="0" applyNumberFormat="1" applyFont="1" applyBorder="1" applyAlignment="1">
      <alignment horizontal="center" vertical="center" wrapText="1"/>
    </xf>
    <xf numFmtId="4" fontId="50" fillId="0" borderId="36" xfId="0" applyNumberFormat="1" applyFont="1" applyBorder="1" applyAlignment="1">
      <alignment horizontal="center" vertical="center" wrapText="1"/>
    </xf>
    <xf numFmtId="4" fontId="50" fillId="0" borderId="41" xfId="0" applyNumberFormat="1" applyFont="1" applyBorder="1" applyAlignment="1">
      <alignment horizontal="center" vertical="center" wrapText="1"/>
    </xf>
    <xf numFmtId="0" fontId="24" fillId="40" borderId="30" xfId="0" applyFont="1" applyFill="1" applyBorder="1" applyAlignment="1">
      <alignment horizontal="left" vertical="center" wrapText="1"/>
    </xf>
    <xf numFmtId="0" fontId="46" fillId="43" borderId="25" xfId="0" applyFont="1" applyFill="1" applyBorder="1" applyAlignment="1">
      <alignment horizontal="left" vertical="center" wrapText="1"/>
    </xf>
    <xf numFmtId="0" fontId="46" fillId="42" borderId="25" xfId="0" applyFont="1" applyFill="1" applyBorder="1" applyAlignment="1">
      <alignment horizontal="left" vertical="center" wrapText="1"/>
    </xf>
    <xf numFmtId="0" fontId="46" fillId="41" borderId="25" xfId="0" applyFont="1" applyFill="1" applyBorder="1" applyAlignment="1">
      <alignment horizontal="left" vertical="center" wrapText="1"/>
    </xf>
    <xf numFmtId="0" fontId="61" fillId="0" borderId="36" xfId="0" applyFont="1" applyBorder="1" applyAlignment="1">
      <alignment horizontal="left" vertical="center"/>
    </xf>
    <xf numFmtId="0" fontId="61" fillId="0" borderId="29" xfId="0" applyFont="1" applyBorder="1" applyAlignment="1">
      <alignment horizontal="left" vertical="center"/>
    </xf>
    <xf numFmtId="0" fontId="61" fillId="0" borderId="41" xfId="0" applyFont="1" applyBorder="1" applyAlignment="1">
      <alignment horizontal="left" vertical="center"/>
    </xf>
    <xf numFmtId="0" fontId="39" fillId="0" borderId="27" xfId="0" applyFont="1" applyBorder="1" applyAlignment="1">
      <alignment horizontal="center" vertical="center"/>
    </xf>
    <xf numFmtId="0" fontId="39" fillId="0" borderId="26" xfId="0" applyFont="1" applyBorder="1" applyAlignment="1">
      <alignment horizontal="center" vertical="center"/>
    </xf>
    <xf numFmtId="3" fontId="39" fillId="46" borderId="27" xfId="0" applyNumberFormat="1" applyFont="1" applyFill="1" applyBorder="1" applyAlignment="1">
      <alignment horizontal="center" vertical="center"/>
    </xf>
    <xf numFmtId="0" fontId="39" fillId="46" borderId="26" xfId="0" applyFont="1" applyFill="1" applyBorder="1" applyAlignment="1">
      <alignment horizontal="center" vertical="center"/>
    </xf>
    <xf numFmtId="3" fontId="39" fillId="45" borderId="27" xfId="0" applyNumberFormat="1" applyFont="1" applyFill="1" applyBorder="1" applyAlignment="1">
      <alignment horizontal="center" vertical="center"/>
    </xf>
    <xf numFmtId="0" fontId="39" fillId="45" borderId="26" xfId="0" applyFont="1" applyFill="1" applyBorder="1" applyAlignment="1">
      <alignment horizontal="center" vertical="center"/>
    </xf>
    <xf numFmtId="4" fontId="48" fillId="0" borderId="26" xfId="0" applyNumberFormat="1" applyFont="1" applyBorder="1" applyAlignment="1">
      <alignment horizontal="center" vertical="center" wrapText="1"/>
    </xf>
    <xf numFmtId="4" fontId="46" fillId="41" borderId="27" xfId="0" applyNumberFormat="1" applyFont="1" applyFill="1" applyBorder="1" applyAlignment="1">
      <alignment horizontal="center" vertical="center" wrapText="1"/>
    </xf>
    <xf numFmtId="0" fontId="46" fillId="41" borderId="26" xfId="0" applyFont="1" applyFill="1" applyBorder="1" applyAlignment="1">
      <alignment horizontal="center" vertical="center" wrapText="1"/>
    </xf>
    <xf numFmtId="4" fontId="46" fillId="42" borderId="27" xfId="0" applyNumberFormat="1" applyFont="1" applyFill="1" applyBorder="1" applyAlignment="1">
      <alignment horizontal="center" vertical="center" wrapText="1"/>
    </xf>
    <xf numFmtId="0" fontId="46" fillId="42" borderId="26" xfId="0" applyFont="1" applyFill="1" applyBorder="1" applyAlignment="1">
      <alignment horizontal="center" vertical="center" wrapText="1"/>
    </xf>
    <xf numFmtId="4" fontId="50" fillId="0" borderId="26" xfId="0" applyNumberFormat="1" applyFont="1" applyBorder="1" applyAlignment="1">
      <alignment horizontal="center" vertical="center" wrapText="1"/>
    </xf>
    <xf numFmtId="4" fontId="46" fillId="41" borderId="26" xfId="0" applyNumberFormat="1" applyFont="1" applyFill="1" applyBorder="1" applyAlignment="1">
      <alignment horizontal="center" vertical="center" wrapText="1"/>
    </xf>
    <xf numFmtId="4" fontId="46" fillId="42" borderId="26" xfId="0" applyNumberFormat="1" applyFont="1" applyFill="1" applyBorder="1" applyAlignment="1">
      <alignment horizontal="center" vertical="center" wrapText="1"/>
    </xf>
    <xf numFmtId="3" fontId="50" fillId="0" borderId="27" xfId="0" applyNumberFormat="1" applyFont="1" applyBorder="1" applyAlignment="1">
      <alignment horizontal="center" vertical="center" wrapText="1"/>
    </xf>
    <xf numFmtId="0" fontId="48" fillId="0" borderId="38" xfId="0" applyFont="1" applyBorder="1" applyAlignment="1">
      <alignment horizontal="center" vertical="center" wrapText="1"/>
    </xf>
    <xf numFmtId="4" fontId="39" fillId="46" borderId="27" xfId="0" applyNumberFormat="1" applyFont="1" applyFill="1" applyBorder="1" applyAlignment="1">
      <alignment horizontal="center" vertical="center"/>
    </xf>
    <xf numFmtId="4" fontId="39" fillId="45" borderId="27" xfId="0" applyNumberFormat="1" applyFont="1" applyFill="1" applyBorder="1" applyAlignment="1">
      <alignment horizontal="center" vertical="center"/>
    </xf>
    <xf numFmtId="4" fontId="39" fillId="44" borderId="27" xfId="0" applyNumberFormat="1" applyFont="1" applyFill="1" applyBorder="1" applyAlignment="1">
      <alignment horizontal="center" vertical="center"/>
    </xf>
    <xf numFmtId="0" fontId="46" fillId="45" borderId="27" xfId="0" applyFont="1" applyFill="1" applyBorder="1" applyAlignment="1">
      <alignment horizontal="left" vertical="center" wrapText="1"/>
    </xf>
    <xf numFmtId="0" fontId="46" fillId="45" borderId="38" xfId="0" applyFont="1" applyFill="1" applyBorder="1" applyAlignment="1">
      <alignment horizontal="left" vertical="center" wrapText="1"/>
    </xf>
    <xf numFmtId="0" fontId="46" fillId="45" borderId="26" xfId="0" applyFont="1" applyFill="1" applyBorder="1" applyAlignment="1">
      <alignment horizontal="left" vertical="center" wrapText="1"/>
    </xf>
    <xf numFmtId="0" fontId="39" fillId="0" borderId="27" xfId="0" applyFont="1" applyBorder="1" applyAlignment="1">
      <alignment horizontal="left" vertical="center"/>
    </xf>
    <xf numFmtId="0" fontId="39" fillId="0" borderId="38" xfId="0" applyFont="1" applyBorder="1" applyAlignment="1">
      <alignment horizontal="left" vertical="center"/>
    </xf>
    <xf numFmtId="0" fontId="39" fillId="0" borderId="26" xfId="0" applyFont="1" applyBorder="1" applyAlignment="1">
      <alignment horizontal="left" vertical="center"/>
    </xf>
    <xf numFmtId="0" fontId="48" fillId="0" borderId="27" xfId="0" applyFont="1" applyBorder="1" applyAlignment="1">
      <alignment horizontal="center" vertical="center" wrapText="1"/>
    </xf>
    <xf numFmtId="3" fontId="39" fillId="0" borderId="27" xfId="0" applyNumberFormat="1" applyFont="1" applyBorder="1" applyAlignment="1">
      <alignment horizontal="center" vertical="center"/>
    </xf>
    <xf numFmtId="2" fontId="40" fillId="0" borderId="27" xfId="0" applyNumberFormat="1" applyFont="1" applyBorder="1" applyAlignment="1">
      <alignment horizontal="center" vertical="center"/>
    </xf>
    <xf numFmtId="2" fontId="40" fillId="0" borderId="26" xfId="0" applyNumberFormat="1" applyFont="1" applyBorder="1" applyAlignment="1">
      <alignment horizontal="center" vertical="center"/>
    </xf>
    <xf numFmtId="4" fontId="40" fillId="0" borderId="27" xfId="0" applyNumberFormat="1" applyFont="1" applyBorder="1" applyAlignment="1">
      <alignment horizontal="center" vertical="center"/>
    </xf>
    <xf numFmtId="0" fontId="39" fillId="44" borderId="27" xfId="0" applyFont="1" applyFill="1" applyBorder="1" applyAlignment="1">
      <alignment horizontal="center" vertical="center"/>
    </xf>
    <xf numFmtId="4" fontId="46" fillId="43" borderId="27" xfId="0" applyNumberFormat="1" applyFont="1" applyFill="1" applyBorder="1" applyAlignment="1">
      <alignment horizontal="center" vertical="center" wrapText="1"/>
    </xf>
    <xf numFmtId="0" fontId="46" fillId="43" borderId="26" xfId="0" applyFont="1" applyFill="1" applyBorder="1" applyAlignment="1">
      <alignment horizontal="center" vertical="center" wrapText="1"/>
    </xf>
    <xf numFmtId="0" fontId="50" fillId="0" borderId="27" xfId="0" applyFont="1" applyBorder="1" applyAlignment="1">
      <alignment horizontal="center" vertical="center" wrapText="1"/>
    </xf>
    <xf numFmtId="0" fontId="49" fillId="0" borderId="27" xfId="0" applyFont="1" applyBorder="1" applyAlignment="1">
      <alignment horizontal="left" vertical="center" wrapText="1"/>
    </xf>
    <xf numFmtId="0" fontId="49" fillId="0" borderId="38" xfId="0" applyFont="1" applyBorder="1" applyAlignment="1">
      <alignment horizontal="left" vertical="center" wrapText="1"/>
    </xf>
    <xf numFmtId="0" fontId="49" fillId="0" borderId="26" xfId="0" applyFont="1" applyBorder="1" applyAlignment="1">
      <alignment horizontal="left" vertical="center" wrapText="1"/>
    </xf>
    <xf numFmtId="2" fontId="50" fillId="0" borderId="27" xfId="0" applyNumberFormat="1" applyFont="1" applyBorder="1" applyAlignment="1">
      <alignment horizontal="center" vertical="center" wrapText="1"/>
    </xf>
    <xf numFmtId="2" fontId="50" fillId="0" borderId="26" xfId="0" applyNumberFormat="1" applyFont="1" applyBorder="1" applyAlignment="1">
      <alignment horizontal="center" vertical="center" wrapText="1"/>
    </xf>
    <xf numFmtId="0" fontId="48" fillId="0" borderId="29" xfId="0" applyFont="1" applyBorder="1" applyAlignment="1">
      <alignment horizontal="center" vertical="center" wrapText="1"/>
    </xf>
    <xf numFmtId="0" fontId="48" fillId="0" borderId="41" xfId="0" applyFont="1" applyBorder="1" applyAlignment="1">
      <alignment horizontal="center" vertical="center" wrapText="1"/>
    </xf>
    <xf numFmtId="2" fontId="48" fillId="0" borderId="27" xfId="0" applyNumberFormat="1" applyFont="1" applyBorder="1" applyAlignment="1">
      <alignment horizontal="center" vertical="center" wrapText="1"/>
    </xf>
    <xf numFmtId="2" fontId="48" fillId="0" borderId="26" xfId="0" applyNumberFormat="1" applyFont="1" applyBorder="1" applyAlignment="1">
      <alignment horizontal="center" vertical="center" wrapText="1"/>
    </xf>
    <xf numFmtId="0" fontId="46" fillId="43" borderId="25" xfId="0" applyFont="1" applyFill="1" applyBorder="1" applyAlignment="1">
      <alignment horizontal="center" vertical="center" wrapText="1"/>
    </xf>
    <xf numFmtId="0" fontId="50" fillId="44" borderId="31" xfId="0" applyFont="1" applyFill="1" applyBorder="1" applyAlignment="1">
      <alignment horizontal="left" vertical="center" wrapText="1"/>
    </xf>
    <xf numFmtId="0" fontId="46" fillId="43" borderId="29" xfId="0" applyFont="1" applyFill="1" applyBorder="1" applyAlignment="1">
      <alignment horizontal="left" vertical="center" wrapText="1"/>
    </xf>
    <xf numFmtId="0" fontId="46" fillId="43" borderId="0" xfId="0" applyFont="1" applyFill="1" applyAlignment="1">
      <alignment horizontal="left" vertical="center" wrapText="1"/>
    </xf>
    <xf numFmtId="0" fontId="46" fillId="43" borderId="27" xfId="0" applyFont="1" applyFill="1" applyBorder="1" applyAlignment="1">
      <alignment horizontal="center" vertical="center" wrapText="1"/>
    </xf>
    <xf numFmtId="4" fontId="50" fillId="44" borderId="27" xfId="0" applyNumberFormat="1" applyFont="1" applyFill="1" applyBorder="1" applyAlignment="1">
      <alignment horizontal="center" vertical="center" wrapText="1"/>
    </xf>
    <xf numFmtId="4" fontId="50" fillId="44" borderId="26" xfId="0" applyNumberFormat="1" applyFont="1" applyFill="1" applyBorder="1" applyAlignment="1">
      <alignment horizontal="center" vertical="center" wrapText="1"/>
    </xf>
    <xf numFmtId="4" fontId="50" fillId="44" borderId="25" xfId="0" applyNumberFormat="1" applyFont="1" applyFill="1" applyBorder="1" applyAlignment="1">
      <alignment horizontal="center" vertical="center" wrapText="1"/>
    </xf>
    <xf numFmtId="0" fontId="50" fillId="44" borderId="25" xfId="0" applyFont="1" applyFill="1" applyBorder="1" applyAlignment="1">
      <alignment horizontal="center" vertical="center" wrapText="1"/>
    </xf>
    <xf numFmtId="4" fontId="46" fillId="43" borderId="25" xfId="0" applyNumberFormat="1" applyFont="1" applyFill="1" applyBorder="1" applyAlignment="1">
      <alignment horizontal="center" vertical="center" wrapText="1"/>
    </xf>
    <xf numFmtId="0" fontId="48" fillId="0" borderId="27" xfId="0" applyFont="1" applyBorder="1" applyAlignment="1">
      <alignment horizontal="center" vertical="center"/>
    </xf>
    <xf numFmtId="0" fontId="48" fillId="0" borderId="26" xfId="0" applyFont="1" applyBorder="1" applyAlignment="1">
      <alignment horizontal="center" vertical="center"/>
    </xf>
    <xf numFmtId="4" fontId="33" fillId="44" borderId="25" xfId="0" applyNumberFormat="1" applyFont="1" applyFill="1" applyBorder="1" applyAlignment="1">
      <alignment horizontal="center" vertical="center" wrapText="1"/>
    </xf>
    <xf numFmtId="0" fontId="33" fillId="44" borderId="25" xfId="0" applyFont="1" applyFill="1" applyBorder="1" applyAlignment="1">
      <alignment horizontal="center" vertical="center" wrapText="1"/>
    </xf>
    <xf numFmtId="4" fontId="33" fillId="44" borderId="27" xfId="0" applyNumberFormat="1" applyFont="1" applyFill="1" applyBorder="1" applyAlignment="1">
      <alignment horizontal="center" vertical="center" wrapText="1"/>
    </xf>
    <xf numFmtId="4" fontId="33" fillId="44" borderId="26" xfId="0" applyNumberFormat="1" applyFont="1" applyFill="1" applyBorder="1" applyAlignment="1">
      <alignment horizontal="center" vertical="center" wrapText="1"/>
    </xf>
    <xf numFmtId="2" fontId="46" fillId="45" borderId="27" xfId="0" applyNumberFormat="1" applyFont="1" applyFill="1" applyBorder="1" applyAlignment="1">
      <alignment horizontal="center" vertical="center" wrapText="1"/>
    </xf>
    <xf numFmtId="2" fontId="46" fillId="45" borderId="26" xfId="0" applyNumberFormat="1" applyFont="1" applyFill="1" applyBorder="1" applyAlignment="1">
      <alignment horizontal="center" vertical="center" wrapText="1"/>
    </xf>
    <xf numFmtId="0" fontId="48" fillId="0" borderId="26" xfId="0" applyFont="1" applyBorder="1" applyAlignment="1">
      <alignment horizontal="left" vertical="center" wrapText="1"/>
    </xf>
    <xf numFmtId="0" fontId="61" fillId="0" borderId="27" xfId="0" applyFont="1" applyBorder="1" applyAlignment="1">
      <alignment horizontal="left" vertical="center"/>
    </xf>
    <xf numFmtId="0" fontId="61" fillId="0" borderId="38" xfId="0" applyFont="1" applyBorder="1" applyAlignment="1">
      <alignment horizontal="left" vertical="center"/>
    </xf>
    <xf numFmtId="0" fontId="61" fillId="0" borderId="26" xfId="0" applyFont="1" applyBorder="1" applyAlignment="1">
      <alignment horizontal="left" vertical="center"/>
    </xf>
    <xf numFmtId="0" fontId="46" fillId="40" borderId="34" xfId="0" applyFont="1" applyFill="1" applyBorder="1" applyAlignment="1">
      <alignment horizontal="left" vertical="center" wrapText="1"/>
    </xf>
    <xf numFmtId="4" fontId="46" fillId="40" borderId="25" xfId="0" applyNumberFormat="1" applyFont="1" applyFill="1" applyBorder="1" applyAlignment="1">
      <alignment horizontal="center" vertical="center" wrapText="1"/>
    </xf>
    <xf numFmtId="0" fontId="46" fillId="40" borderId="25" xfId="0" applyFont="1" applyFill="1" applyBorder="1" applyAlignment="1">
      <alignment horizontal="center" vertical="center" wrapText="1"/>
    </xf>
    <xf numFmtId="0" fontId="46" fillId="40" borderId="31" xfId="0" applyFont="1" applyFill="1" applyBorder="1" applyAlignment="1">
      <alignment horizontal="left" vertical="center" wrapText="1"/>
    </xf>
    <xf numFmtId="4" fontId="24" fillId="40" borderId="25" xfId="0" applyNumberFormat="1" applyFont="1" applyFill="1" applyBorder="1" applyAlignment="1">
      <alignment horizontal="center" vertical="center" wrapText="1"/>
    </xf>
    <xf numFmtId="0" fontId="24" fillId="40" borderId="25" xfId="0" applyFont="1" applyFill="1" applyBorder="1" applyAlignment="1">
      <alignment horizontal="center" vertical="center" wrapText="1"/>
    </xf>
    <xf numFmtId="2" fontId="50" fillId="44" borderId="25" xfId="0" applyNumberFormat="1" applyFont="1" applyFill="1" applyBorder="1" applyAlignment="1">
      <alignment horizontal="center" vertical="center" wrapText="1"/>
    </xf>
    <xf numFmtId="0" fontId="46" fillId="42" borderId="28" xfId="0" applyFont="1" applyFill="1" applyBorder="1" applyAlignment="1">
      <alignment horizontal="left" vertical="center" wrapText="1"/>
    </xf>
    <xf numFmtId="2" fontId="46" fillId="42" borderId="27" xfId="0" applyNumberFormat="1" applyFont="1" applyFill="1" applyBorder="1" applyAlignment="1">
      <alignment horizontal="center" vertical="center" wrapText="1"/>
    </xf>
    <xf numFmtId="2" fontId="46" fillId="42" borderId="26" xfId="0" applyNumberFormat="1" applyFont="1" applyFill="1" applyBorder="1" applyAlignment="1">
      <alignment horizontal="center" vertical="center" wrapText="1"/>
    </xf>
    <xf numFmtId="0" fontId="50" fillId="0" borderId="38" xfId="0" applyFont="1" applyBorder="1" applyAlignment="1">
      <alignment horizontal="center" vertical="center" wrapText="1"/>
    </xf>
    <xf numFmtId="0" fontId="50" fillId="44" borderId="25" xfId="0" applyFont="1" applyFill="1" applyBorder="1" applyAlignment="1">
      <alignment horizontal="left" vertical="center" wrapText="1"/>
    </xf>
    <xf numFmtId="0" fontId="39" fillId="0" borderId="36" xfId="0" applyFont="1" applyBorder="1" applyAlignment="1">
      <alignment horizontal="left" vertical="center"/>
    </xf>
    <xf numFmtId="0" fontId="39" fillId="0" borderId="29" xfId="0" applyFont="1" applyBorder="1" applyAlignment="1">
      <alignment horizontal="left" vertical="center"/>
    </xf>
    <xf numFmtId="0" fontId="39" fillId="0" borderId="41" xfId="0" applyFont="1" applyBorder="1" applyAlignment="1">
      <alignment horizontal="left" vertical="center"/>
    </xf>
    <xf numFmtId="0" fontId="39" fillId="45" borderId="27" xfId="0" applyFont="1" applyFill="1" applyBorder="1" applyAlignment="1">
      <alignment horizontal="center" vertical="center"/>
    </xf>
    <xf numFmtId="0" fontId="46" fillId="44" borderId="27" xfId="0" applyFont="1" applyFill="1" applyBorder="1" applyAlignment="1">
      <alignment horizontal="center" vertical="center" wrapText="1"/>
    </xf>
    <xf numFmtId="0" fontId="46" fillId="44" borderId="26" xfId="0" applyFont="1" applyFill="1" applyBorder="1" applyAlignment="1">
      <alignment horizontal="center" vertical="center" wrapText="1"/>
    </xf>
    <xf numFmtId="4" fontId="39" fillId="0" borderId="27" xfId="0" applyNumberFormat="1" applyFont="1" applyBorder="1" applyAlignment="1">
      <alignment horizontal="center" vertical="center"/>
    </xf>
    <xf numFmtId="4" fontId="46" fillId="45" borderId="27" xfId="0" applyNumberFormat="1" applyFont="1" applyFill="1" applyBorder="1" applyAlignment="1">
      <alignment horizontal="center" vertical="center" wrapText="1"/>
    </xf>
    <xf numFmtId="4" fontId="46" fillId="45" borderId="26" xfId="0" applyNumberFormat="1" applyFont="1" applyFill="1" applyBorder="1" applyAlignment="1">
      <alignment horizontal="center" vertical="center" wrapText="1"/>
    </xf>
    <xf numFmtId="0" fontId="46" fillId="41" borderId="27" xfId="0" applyFont="1" applyFill="1" applyBorder="1" applyAlignment="1">
      <alignment horizontal="left" vertical="center" wrapText="1"/>
    </xf>
    <xf numFmtId="0" fontId="46" fillId="41" borderId="38" xfId="0" applyFont="1" applyFill="1" applyBorder="1" applyAlignment="1">
      <alignment horizontal="left" vertical="center" wrapText="1"/>
    </xf>
    <xf numFmtId="0" fontId="46" fillId="41" borderId="26" xfId="0" applyFont="1" applyFill="1" applyBorder="1" applyAlignment="1">
      <alignment horizontal="left" vertical="center" wrapText="1"/>
    </xf>
    <xf numFmtId="0" fontId="46" fillId="42" borderId="27" xfId="0" applyFont="1" applyFill="1" applyBorder="1" applyAlignment="1">
      <alignment horizontal="left" vertical="center" wrapText="1"/>
    </xf>
    <xf numFmtId="0" fontId="46" fillId="42" borderId="38" xfId="0" applyFont="1" applyFill="1" applyBorder="1" applyAlignment="1">
      <alignment horizontal="left" vertical="center" wrapText="1"/>
    </xf>
    <xf numFmtId="0" fontId="46" fillId="42" borderId="26" xfId="0" applyFont="1" applyFill="1" applyBorder="1" applyAlignment="1">
      <alignment horizontal="left" vertical="center" wrapText="1"/>
    </xf>
    <xf numFmtId="0" fontId="48" fillId="0" borderId="27" xfId="0" applyFont="1" applyBorder="1" applyAlignment="1">
      <alignment horizontal="left" vertical="center" wrapText="1"/>
    </xf>
    <xf numFmtId="0" fontId="48" fillId="0" borderId="38" xfId="0" applyFont="1" applyBorder="1" applyAlignment="1">
      <alignment horizontal="left" vertical="center" wrapText="1"/>
    </xf>
    <xf numFmtId="2" fontId="39" fillId="44" borderId="27" xfId="0" applyNumberFormat="1" applyFont="1" applyFill="1" applyBorder="1" applyAlignment="1">
      <alignment horizontal="center" vertical="center"/>
    </xf>
    <xf numFmtId="2" fontId="39" fillId="44" borderId="26" xfId="0" applyNumberFormat="1" applyFont="1" applyFill="1" applyBorder="1" applyAlignment="1">
      <alignment horizontal="center" vertical="center"/>
    </xf>
    <xf numFmtId="2" fontId="46" fillId="41" borderId="27" xfId="0" applyNumberFormat="1" applyFont="1" applyFill="1" applyBorder="1" applyAlignment="1">
      <alignment horizontal="center" vertical="center" wrapText="1"/>
    </xf>
    <xf numFmtId="2" fontId="46" fillId="41" borderId="26" xfId="0" applyNumberFormat="1" applyFont="1" applyFill="1" applyBorder="1" applyAlignment="1">
      <alignment horizontal="center" vertical="center" wrapText="1"/>
    </xf>
    <xf numFmtId="0" fontId="46" fillId="44" borderId="27" xfId="0" applyFont="1" applyFill="1" applyBorder="1" applyAlignment="1">
      <alignment horizontal="left" vertical="center" wrapText="1"/>
    </xf>
    <xf numFmtId="0" fontId="46" fillId="44" borderId="38" xfId="0" applyFont="1" applyFill="1" applyBorder="1" applyAlignment="1">
      <alignment horizontal="left" vertical="center" wrapText="1"/>
    </xf>
    <xf numFmtId="0" fontId="46" fillId="44" borderId="26" xfId="0" applyFont="1" applyFill="1" applyBorder="1" applyAlignment="1">
      <alignment horizontal="left" vertical="center" wrapText="1"/>
    </xf>
    <xf numFmtId="2" fontId="46" fillId="44" borderId="27" xfId="0" applyNumberFormat="1" applyFont="1" applyFill="1" applyBorder="1" applyAlignment="1">
      <alignment horizontal="center" vertical="center" wrapText="1"/>
    </xf>
    <xf numFmtId="2" fontId="46" fillId="44" borderId="26" xfId="0" applyNumberFormat="1" applyFont="1" applyFill="1" applyBorder="1" applyAlignment="1">
      <alignment horizontal="center" vertical="center" wrapText="1"/>
    </xf>
    <xf numFmtId="0" fontId="46" fillId="43" borderId="28" xfId="0" applyFont="1" applyFill="1" applyBorder="1" applyAlignment="1">
      <alignment horizontal="left" vertical="center" wrapText="1"/>
    </xf>
    <xf numFmtId="0" fontId="46" fillId="43" borderId="31" xfId="0" applyFont="1" applyFill="1" applyBorder="1" applyAlignment="1">
      <alignment horizontal="left" vertical="center" wrapText="1"/>
    </xf>
    <xf numFmtId="2" fontId="46" fillId="43" borderId="25" xfId="0" applyNumberFormat="1" applyFont="1" applyFill="1" applyBorder="1" applyAlignment="1">
      <alignment horizontal="center" vertical="center" wrapText="1"/>
    </xf>
    <xf numFmtId="4" fontId="46" fillId="43" borderId="24" xfId="0" applyNumberFormat="1" applyFont="1" applyFill="1" applyBorder="1" applyAlignment="1">
      <alignment horizontal="center" vertical="center" wrapText="1"/>
    </xf>
    <xf numFmtId="0" fontId="46" fillId="43" borderId="38" xfId="0" applyFont="1" applyFill="1" applyBorder="1" applyAlignment="1">
      <alignment horizontal="center" vertical="center" wrapText="1"/>
    </xf>
    <xf numFmtId="0" fontId="50" fillId="0" borderId="27" xfId="0" applyFont="1" applyBorder="1" applyAlignment="1">
      <alignment horizontal="left" vertical="center" wrapText="1"/>
    </xf>
    <xf numFmtId="0" fontId="50" fillId="0" borderId="38" xfId="0" applyFont="1" applyBorder="1" applyAlignment="1">
      <alignment horizontal="left" vertical="center" wrapText="1"/>
    </xf>
    <xf numFmtId="0" fontId="50" fillId="0" borderId="26" xfId="0" applyFont="1" applyBorder="1" applyAlignment="1">
      <alignment horizontal="left" vertical="center" wrapText="1"/>
    </xf>
    <xf numFmtId="0" fontId="50" fillId="0" borderId="25" xfId="0" applyFont="1" applyBorder="1" applyAlignment="1">
      <alignment horizontal="center" vertical="center" wrapText="1"/>
    </xf>
    <xf numFmtId="3" fontId="48" fillId="0" borderId="27" xfId="0" applyNumberFormat="1" applyFont="1" applyBorder="1" applyAlignment="1">
      <alignment horizontal="center" vertical="center" wrapText="1"/>
    </xf>
    <xf numFmtId="4" fontId="46" fillId="43" borderId="26" xfId="0" applyNumberFormat="1" applyFont="1" applyFill="1" applyBorder="1" applyAlignment="1">
      <alignment horizontal="center" vertical="center" wrapText="1"/>
    </xf>
    <xf numFmtId="2" fontId="46" fillId="40" borderId="27" xfId="0" applyNumberFormat="1" applyFont="1" applyFill="1" applyBorder="1" applyAlignment="1">
      <alignment horizontal="center" vertical="center" wrapText="1"/>
    </xf>
    <xf numFmtId="2" fontId="46" fillId="40" borderId="26" xfId="0" applyNumberFormat="1" applyFont="1" applyFill="1" applyBorder="1" applyAlignment="1">
      <alignment horizontal="center" vertical="center" wrapText="1"/>
    </xf>
    <xf numFmtId="4" fontId="48" fillId="0" borderId="25" xfId="0" applyNumberFormat="1" applyFont="1" applyBorder="1" applyAlignment="1">
      <alignment horizontal="center" vertical="center" wrapText="1"/>
    </xf>
    <xf numFmtId="4" fontId="46" fillId="38" borderId="39" xfId="0" applyNumberFormat="1" applyFont="1" applyFill="1" applyBorder="1" applyAlignment="1">
      <alignment horizontal="right" vertical="center" wrapText="1"/>
    </xf>
    <xf numFmtId="0" fontId="46" fillId="38" borderId="40" xfId="0" applyFont="1" applyFill="1" applyBorder="1" applyAlignment="1">
      <alignment horizontal="right" vertical="center" wrapText="1"/>
    </xf>
    <xf numFmtId="4" fontId="46" fillId="38" borderId="25" xfId="0" applyNumberFormat="1" applyFont="1" applyFill="1" applyBorder="1" applyAlignment="1">
      <alignment horizontal="right" vertical="center" wrapText="1"/>
    </xf>
    <xf numFmtId="0" fontId="46" fillId="38" borderId="27" xfId="0" applyFont="1" applyFill="1" applyBorder="1" applyAlignment="1">
      <alignment horizontal="right" vertical="center" wrapText="1"/>
    </xf>
    <xf numFmtId="0" fontId="46" fillId="39" borderId="25" xfId="0" applyFont="1" applyFill="1" applyBorder="1" applyAlignment="1">
      <alignment horizontal="left" vertical="center" wrapText="1"/>
    </xf>
    <xf numFmtId="4" fontId="46" fillId="39" borderId="27" xfId="0" applyNumberFormat="1" applyFont="1" applyFill="1" applyBorder="1" applyAlignment="1">
      <alignment horizontal="right" vertical="center" wrapText="1"/>
    </xf>
    <xf numFmtId="0" fontId="46" fillId="39" borderId="26" xfId="0" applyFont="1" applyFill="1" applyBorder="1" applyAlignment="1">
      <alignment horizontal="right" vertical="center" wrapText="1"/>
    </xf>
    <xf numFmtId="4" fontId="46" fillId="39" borderId="26" xfId="0" applyNumberFormat="1" applyFont="1" applyFill="1" applyBorder="1" applyAlignment="1">
      <alignment horizontal="right" vertical="center" wrapText="1"/>
    </xf>
    <xf numFmtId="0" fontId="46" fillId="34" borderId="25" xfId="0" applyFont="1" applyFill="1" applyBorder="1" applyAlignment="1">
      <alignment horizontal="left" vertical="center" wrapText="1"/>
    </xf>
    <xf numFmtId="4" fontId="46" fillId="34" borderId="27" xfId="0" applyNumberFormat="1" applyFont="1" applyFill="1" applyBorder="1" applyAlignment="1">
      <alignment horizontal="right" vertical="center" wrapText="1"/>
    </xf>
    <xf numFmtId="4" fontId="46" fillId="34" borderId="26" xfId="0" applyNumberFormat="1" applyFont="1" applyFill="1" applyBorder="1" applyAlignment="1">
      <alignment horizontal="right" vertical="center" wrapText="1"/>
    </xf>
    <xf numFmtId="0" fontId="46" fillId="40" borderId="30" xfId="0" applyFont="1" applyFill="1" applyBorder="1" applyAlignment="1">
      <alignment horizontal="left" vertical="center" wrapText="1"/>
    </xf>
    <xf numFmtId="0" fontId="46" fillId="41" borderId="27" xfId="0" applyFont="1" applyFill="1" applyBorder="1" applyAlignment="1">
      <alignment horizontal="center" vertical="center" wrapText="1"/>
    </xf>
    <xf numFmtId="0" fontId="41" fillId="0" borderId="17" xfId="0" applyFont="1" applyBorder="1" applyAlignment="1">
      <alignment horizontal="center" vertical="center" wrapText="1"/>
    </xf>
    <xf numFmtId="0" fontId="41" fillId="0" borderId="17" xfId="0" applyFont="1" applyBorder="1" applyAlignment="1">
      <alignment horizontal="left" vertical="center" wrapText="1"/>
    </xf>
    <xf numFmtId="0" fontId="41" fillId="0" borderId="33" xfId="0" applyFont="1" applyBorder="1" applyAlignment="1">
      <alignment horizontal="left" vertical="center" wrapText="1"/>
    </xf>
    <xf numFmtId="0" fontId="41" fillId="0" borderId="32" xfId="0" applyFont="1" applyBorder="1" applyAlignment="1">
      <alignment horizontal="center" vertical="center" wrapText="1"/>
    </xf>
    <xf numFmtId="0" fontId="41" fillId="0" borderId="33" xfId="0" applyFont="1" applyBorder="1" applyAlignment="1">
      <alignment horizontal="center" vertical="center" wrapText="1"/>
    </xf>
    <xf numFmtId="0" fontId="46" fillId="34" borderId="26" xfId="0" applyFont="1" applyFill="1" applyBorder="1" applyAlignment="1">
      <alignment horizontal="right" vertical="center" wrapText="1"/>
    </xf>
    <xf numFmtId="0" fontId="46" fillId="38" borderId="28" xfId="0" applyFont="1" applyFill="1" applyBorder="1" applyAlignment="1">
      <alignment horizontal="left" vertical="center" wrapText="1"/>
    </xf>
    <xf numFmtId="0" fontId="46" fillId="38" borderId="31" xfId="0" applyFont="1" applyFill="1" applyBorder="1" applyAlignment="1">
      <alignment horizontal="left" vertical="center" wrapText="1"/>
    </xf>
    <xf numFmtId="0" fontId="46" fillId="38" borderId="37" xfId="0" applyFont="1" applyFill="1" applyBorder="1" applyAlignment="1">
      <alignment horizontal="left" vertical="center" wrapText="1"/>
    </xf>
    <xf numFmtId="4" fontId="50" fillId="0" borderId="25" xfId="0" applyNumberFormat="1" applyFont="1" applyBorder="1" applyAlignment="1">
      <alignment horizontal="center" vertical="center" wrapText="1"/>
    </xf>
    <xf numFmtId="4" fontId="46" fillId="38" borderId="40" xfId="0" applyNumberFormat="1" applyFont="1" applyFill="1" applyBorder="1" applyAlignment="1">
      <alignment horizontal="right" vertical="center" wrapText="1"/>
    </xf>
    <xf numFmtId="2" fontId="39" fillId="0" borderId="27" xfId="0" applyNumberFormat="1" applyFont="1" applyBorder="1" applyAlignment="1">
      <alignment horizontal="center" vertical="center"/>
    </xf>
    <xf numFmtId="2" fontId="39" fillId="0" borderId="26" xfId="0" applyNumberFormat="1" applyFont="1" applyBorder="1" applyAlignment="1">
      <alignment horizontal="center" vertical="center"/>
    </xf>
    <xf numFmtId="3" fontId="40" fillId="0" borderId="27" xfId="0" applyNumberFormat="1" applyFont="1" applyBorder="1" applyAlignment="1">
      <alignment horizontal="center" vertical="center"/>
    </xf>
    <xf numFmtId="2" fontId="39" fillId="46" borderId="27" xfId="0" applyNumberFormat="1" applyFont="1" applyFill="1" applyBorder="1" applyAlignment="1">
      <alignment horizontal="center" vertical="center"/>
    </xf>
    <xf numFmtId="2" fontId="39" fillId="46" borderId="26" xfId="0" applyNumberFormat="1" applyFont="1" applyFill="1" applyBorder="1" applyAlignment="1">
      <alignment horizontal="center" vertical="center"/>
    </xf>
    <xf numFmtId="2" fontId="39" fillId="45" borderId="27" xfId="0" applyNumberFormat="1" applyFont="1" applyFill="1" applyBorder="1" applyAlignment="1">
      <alignment horizontal="center" vertical="center"/>
    </xf>
    <xf numFmtId="2" fontId="39" fillId="45" borderId="26" xfId="0" applyNumberFormat="1" applyFont="1" applyFill="1" applyBorder="1" applyAlignment="1">
      <alignment horizontal="center" vertical="center"/>
    </xf>
    <xf numFmtId="0" fontId="39" fillId="46" borderId="27" xfId="0" applyFont="1" applyFill="1" applyBorder="1" applyAlignment="1">
      <alignment horizontal="center" vertical="center"/>
    </xf>
    <xf numFmtId="0" fontId="46" fillId="40" borderId="42" xfId="0" applyFont="1" applyFill="1" applyBorder="1" applyAlignment="1">
      <alignment horizontal="left" vertical="center" wrapText="1"/>
    </xf>
    <xf numFmtId="0" fontId="46" fillId="40" borderId="37" xfId="0" applyFont="1" applyFill="1" applyBorder="1" applyAlignment="1">
      <alignment horizontal="left" vertical="center" wrapText="1"/>
    </xf>
    <xf numFmtId="3" fontId="23" fillId="0" borderId="27" xfId="0" applyNumberFormat="1" applyFont="1" applyBorder="1" applyAlignment="1">
      <alignment horizontal="center" vertical="center" wrapText="1"/>
    </xf>
    <xf numFmtId="3" fontId="23" fillId="0" borderId="26" xfId="0" applyNumberFormat="1" applyFont="1" applyBorder="1" applyAlignment="1">
      <alignment horizontal="center" vertical="center" wrapText="1"/>
    </xf>
    <xf numFmtId="0" fontId="49" fillId="0" borderId="35" xfId="0" applyFont="1" applyBorder="1" applyAlignment="1">
      <alignment horizontal="left" vertical="center" wrapText="1"/>
    </xf>
    <xf numFmtId="0" fontId="23" fillId="0" borderId="27"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left" vertical="center" wrapText="1"/>
    </xf>
    <xf numFmtId="0" fontId="23" fillId="0" borderId="38" xfId="0" applyFont="1" applyBorder="1" applyAlignment="1">
      <alignment horizontal="left" vertical="center" wrapText="1"/>
    </xf>
    <xf numFmtId="0" fontId="23" fillId="0" borderId="26" xfId="0" applyFont="1" applyBorder="1" applyAlignment="1">
      <alignment horizontal="left" vertical="center" wrapText="1"/>
    </xf>
    <xf numFmtId="4" fontId="46" fillId="38" borderId="25" xfId="0" applyNumberFormat="1" applyFont="1" applyFill="1" applyBorder="1" applyAlignment="1">
      <alignment horizontal="center" vertical="center" wrapText="1"/>
    </xf>
    <xf numFmtId="0" fontId="46" fillId="38" borderId="25" xfId="0" applyFont="1" applyFill="1" applyBorder="1" applyAlignment="1">
      <alignment horizontal="center" vertical="center" wrapText="1"/>
    </xf>
    <xf numFmtId="4" fontId="46" fillId="38" borderId="27" xfId="0" applyNumberFormat="1" applyFont="1" applyFill="1" applyBorder="1" applyAlignment="1">
      <alignment horizontal="center" vertical="center" wrapText="1"/>
    </xf>
    <xf numFmtId="4" fontId="46" fillId="38" borderId="26" xfId="0" applyNumberFormat="1" applyFont="1" applyFill="1" applyBorder="1" applyAlignment="1">
      <alignment horizontal="center" vertical="center" wrapText="1"/>
    </xf>
    <xf numFmtId="2" fontId="46" fillId="34" borderId="25" xfId="0" applyNumberFormat="1" applyFont="1" applyFill="1" applyBorder="1" applyAlignment="1">
      <alignment horizontal="center" vertical="center" wrapText="1"/>
    </xf>
    <xf numFmtId="2" fontId="46" fillId="39" borderId="25" xfId="0" applyNumberFormat="1" applyFont="1" applyFill="1" applyBorder="1" applyAlignment="1">
      <alignment horizontal="center" vertical="center" wrapText="1"/>
    </xf>
    <xf numFmtId="0" fontId="46" fillId="39" borderId="25" xfId="0" applyFont="1" applyFill="1" applyBorder="1" applyAlignment="1">
      <alignment horizontal="center" vertical="center" wrapText="1"/>
    </xf>
    <xf numFmtId="4" fontId="46" fillId="34" borderId="27" xfId="0" applyNumberFormat="1" applyFont="1" applyFill="1" applyBorder="1" applyAlignment="1">
      <alignment horizontal="center" vertical="center" wrapText="1"/>
    </xf>
    <xf numFmtId="0" fontId="46" fillId="34" borderId="26" xfId="0" applyFont="1" applyFill="1" applyBorder="1" applyAlignment="1">
      <alignment horizontal="center" vertical="center" wrapText="1"/>
    </xf>
    <xf numFmtId="0" fontId="46" fillId="34" borderId="25" xfId="0" applyFont="1" applyFill="1" applyBorder="1" applyAlignment="1">
      <alignment horizontal="center" vertical="center" wrapText="1"/>
    </xf>
    <xf numFmtId="4" fontId="46" fillId="39" borderId="27" xfId="0" applyNumberFormat="1" applyFont="1" applyFill="1" applyBorder="1" applyAlignment="1">
      <alignment horizontal="center" vertical="center" wrapText="1"/>
    </xf>
    <xf numFmtId="0" fontId="46" fillId="39" borderId="26" xfId="0" applyFont="1" applyFill="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26" xfId="0" applyNumberFormat="1" applyFont="1" applyBorder="1" applyAlignment="1">
      <alignment horizontal="center" vertical="center" wrapText="1"/>
    </xf>
    <xf numFmtId="2" fontId="46" fillId="46" borderId="27" xfId="0" applyNumberFormat="1" applyFont="1" applyFill="1" applyBorder="1" applyAlignment="1">
      <alignment horizontal="center" vertical="center" wrapText="1"/>
    </xf>
    <xf numFmtId="2" fontId="46" fillId="46" borderId="26" xfId="0" applyNumberFormat="1" applyFont="1" applyFill="1" applyBorder="1" applyAlignment="1">
      <alignment horizontal="center" vertical="center" wrapText="1"/>
    </xf>
    <xf numFmtId="4" fontId="46" fillId="46" borderId="27" xfId="0" applyNumberFormat="1" applyFont="1" applyFill="1" applyBorder="1" applyAlignment="1">
      <alignment horizontal="center" vertical="center" wrapText="1"/>
    </xf>
    <xf numFmtId="4" fontId="46" fillId="46" borderId="26" xfId="0" applyNumberFormat="1" applyFont="1" applyFill="1" applyBorder="1" applyAlignment="1">
      <alignment horizontal="center" vertical="center" wrapText="1"/>
    </xf>
    <xf numFmtId="0" fontId="46" fillId="42" borderId="27" xfId="0" applyFont="1" applyFill="1" applyBorder="1" applyAlignment="1">
      <alignment horizontal="center" vertical="center" wrapText="1"/>
    </xf>
    <xf numFmtId="0" fontId="46" fillId="42" borderId="41" xfId="0" applyFont="1" applyFill="1" applyBorder="1" applyAlignment="1">
      <alignment horizontal="left" vertical="center" wrapText="1"/>
    </xf>
    <xf numFmtId="4" fontId="46" fillId="43" borderId="25" xfId="0" applyNumberFormat="1" applyFont="1" applyFill="1" applyBorder="1" applyAlignment="1">
      <alignment horizontal="center" vertical="center"/>
    </xf>
    <xf numFmtId="0" fontId="46" fillId="43" borderId="25" xfId="0" applyFont="1" applyFill="1" applyBorder="1" applyAlignment="1">
      <alignment horizontal="center" vertical="center"/>
    </xf>
    <xf numFmtId="2" fontId="46" fillId="43" borderId="25" xfId="0" applyNumberFormat="1" applyFont="1" applyFill="1" applyBorder="1" applyAlignment="1">
      <alignment horizontal="center" vertical="center"/>
    </xf>
    <xf numFmtId="0" fontId="50" fillId="0" borderId="25" xfId="0" applyFont="1" applyBorder="1" applyAlignment="1">
      <alignment horizontal="left" vertical="center" wrapText="1"/>
    </xf>
    <xf numFmtId="0" fontId="46" fillId="43" borderId="28" xfId="0" applyFont="1" applyFill="1" applyBorder="1" applyAlignment="1">
      <alignment horizontal="left" vertical="center"/>
    </xf>
    <xf numFmtId="0" fontId="46" fillId="43" borderId="31" xfId="0" applyFont="1" applyFill="1" applyBorder="1" applyAlignment="1">
      <alignment horizontal="left" vertical="center"/>
    </xf>
    <xf numFmtId="0" fontId="46" fillId="34" borderId="28" xfId="0" applyFont="1" applyFill="1" applyBorder="1" applyAlignment="1">
      <alignment horizontal="left" vertical="center" wrapText="1"/>
    </xf>
    <xf numFmtId="0" fontId="46" fillId="39" borderId="28" xfId="0" applyFont="1" applyFill="1" applyBorder="1" applyAlignment="1">
      <alignment horizontal="left" vertical="center" wrapText="1"/>
    </xf>
    <xf numFmtId="0" fontId="46" fillId="40" borderId="28" xfId="0" applyFont="1" applyFill="1" applyBorder="1" applyAlignment="1">
      <alignment horizontal="left" vertical="center" wrapText="1"/>
    </xf>
    <xf numFmtId="0" fontId="41" fillId="34" borderId="0" xfId="0" applyFont="1" applyFill="1" applyAlignment="1">
      <alignment horizontal="left" wrapText="1"/>
    </xf>
    <xf numFmtId="0" fontId="31" fillId="0" borderId="0" xfId="0" applyFont="1" applyAlignment="1">
      <alignment horizontal="justify" wrapText="1"/>
    </xf>
    <xf numFmtId="0" fontId="27" fillId="0" borderId="0" xfId="0" applyFont="1" applyAlignment="1">
      <alignment horizontal="justify" vertical="top" wrapText="1"/>
    </xf>
    <xf numFmtId="0" fontId="24" fillId="35" borderId="0" xfId="0" applyFont="1" applyFill="1" applyAlignment="1">
      <alignment horizontal="justify" wrapText="1"/>
    </xf>
    <xf numFmtId="0" fontId="26" fillId="0" borderId="0" xfId="0" applyFont="1" applyAlignment="1">
      <alignment horizontal="justify" vertical="top" wrapText="1"/>
    </xf>
    <xf numFmtId="0" fontId="27" fillId="0" borderId="0" xfId="0" applyFont="1" applyAlignment="1">
      <alignment horizontal="left" wrapText="1"/>
    </xf>
    <xf numFmtId="0" fontId="24" fillId="35" borderId="0" xfId="0" applyFont="1" applyFill="1" applyAlignment="1">
      <alignment horizontal="left" wrapText="1"/>
    </xf>
    <xf numFmtId="0" fontId="31" fillId="0" borderId="0" xfId="0" applyFont="1" applyAlignment="1">
      <alignment horizontal="left" wrapText="1"/>
    </xf>
    <xf numFmtId="0" fontId="41" fillId="36" borderId="0" xfId="0" applyFont="1" applyFill="1" applyAlignment="1">
      <alignment horizontal="left"/>
    </xf>
    <xf numFmtId="0" fontId="41" fillId="35" borderId="0" xfId="0" applyFont="1" applyFill="1" applyAlignment="1">
      <alignment horizontal="left" wrapText="1"/>
    </xf>
    <xf numFmtId="0" fontId="41" fillId="0" borderId="0" xfId="0" applyFont="1" applyAlignment="1">
      <alignment horizontal="left" wrapText="1"/>
    </xf>
    <xf numFmtId="0" fontId="41" fillId="36" borderId="0" xfId="0" applyFont="1" applyFill="1" applyAlignment="1">
      <alignment horizontal="left" wrapText="1"/>
    </xf>
    <xf numFmtId="0" fontId="41" fillId="36" borderId="0" xfId="0" applyFont="1" applyFill="1" applyAlignment="1">
      <alignment horizontal="justify" wrapText="1"/>
    </xf>
  </cellXfs>
  <cellStyles count="44">
    <cellStyle name="20% - Isticanje1" xfId="19" builtinId="30" customBuiltin="1"/>
    <cellStyle name="20% - Isticanje2" xfId="23" builtinId="34" customBuiltin="1"/>
    <cellStyle name="20% - Isticanje3" xfId="27" builtinId="38" customBuiltin="1"/>
    <cellStyle name="20% - Isticanje4" xfId="31" builtinId="42" customBuiltin="1"/>
    <cellStyle name="20% - Isticanje5" xfId="35" builtinId="46" customBuiltin="1"/>
    <cellStyle name="20% - Isticanje6" xfId="39" builtinId="50" customBuiltin="1"/>
    <cellStyle name="40% - Isticanje1" xfId="20" builtinId="31" customBuiltin="1"/>
    <cellStyle name="40% - Isticanje2" xfId="24" builtinId="35" customBuiltin="1"/>
    <cellStyle name="40% - Isticanje3" xfId="28" builtinId="39" customBuiltin="1"/>
    <cellStyle name="40% - Isticanje4" xfId="32" builtinId="43" customBuiltin="1"/>
    <cellStyle name="40% - Isticanje5" xfId="36" builtinId="47" customBuiltin="1"/>
    <cellStyle name="40% - Isticanje6" xfId="40" builtinId="51" customBuiltin="1"/>
    <cellStyle name="60% - Isticanje1" xfId="21" builtinId="32" customBuiltin="1"/>
    <cellStyle name="60% - Isticanje2" xfId="25" builtinId="36" customBuiltin="1"/>
    <cellStyle name="60% - Isticanje3" xfId="29" builtinId="40" customBuiltin="1"/>
    <cellStyle name="60% - Isticanje4" xfId="33" builtinId="44" customBuiltin="1"/>
    <cellStyle name="60% - Isticanje5" xfId="37" builtinId="48" customBuiltin="1"/>
    <cellStyle name="60% - Isticanje6" xfId="41" builtinId="52" customBuiltin="1"/>
    <cellStyle name="Bilješka" xfId="15" builtinId="10" customBuiltin="1"/>
    <cellStyle name="Dobro" xfId="6" builtinId="26" customBuiltin="1"/>
    <cellStyle name="Isticanje1" xfId="18" builtinId="29" customBuiltin="1"/>
    <cellStyle name="Isticanje2" xfId="22" builtinId="33" customBuiltin="1"/>
    <cellStyle name="Isticanje3" xfId="26" builtinId="37" customBuiltin="1"/>
    <cellStyle name="Isticanje4" xfId="30" builtinId="41" customBuiltin="1"/>
    <cellStyle name="Isticanje5" xfId="34" builtinId="45" customBuiltin="1"/>
    <cellStyle name="Isticanje6" xfId="38" builtinId="49" customBuiltin="1"/>
    <cellStyle name="Izlaz" xfId="10" builtinId="21" customBuiltin="1"/>
    <cellStyle name="Izračun" xfId="11" builtinId="22" customBuiltin="1"/>
    <cellStyle name="Loše" xfId="7" builtinId="27" customBuiltin="1"/>
    <cellStyle name="Naslov" xfId="1" builtinId="15" customBuiltin="1"/>
    <cellStyle name="Naslov 1" xfId="2" builtinId="16" customBuiltin="1"/>
    <cellStyle name="Naslov 2" xfId="3" builtinId="17" customBuiltin="1"/>
    <cellStyle name="Naslov 3" xfId="4" builtinId="18" customBuiltin="1"/>
    <cellStyle name="Naslov 4" xfId="5" builtinId="19" customBuiltin="1"/>
    <cellStyle name="Neutralno" xfId="8" builtinId="28" customBuiltin="1"/>
    <cellStyle name="Normal" xfId="43" xr:uid="{B115953B-9952-42F5-BC8F-26ADF060E4C1}"/>
    <cellStyle name="Normalno" xfId="0" builtinId="0"/>
    <cellStyle name="Postotak" xfId="42" builtinId="5"/>
    <cellStyle name="Povezana ćelija" xfId="12" builtinId="24" customBuiltin="1"/>
    <cellStyle name="Provjera ćelije" xfId="13" builtinId="23" customBuiltin="1"/>
    <cellStyle name="Tekst objašnjenja" xfId="16" builtinId="53" customBuiltin="1"/>
    <cellStyle name="Tekst upozorenja" xfId="14" builtinId="11" customBuiltin="1"/>
    <cellStyle name="Ukupni zbroj" xfId="17" builtinId="25" customBuiltin="1"/>
    <cellStyle name="Unos" xfId="9" builtinId="20" customBuiltin="1"/>
  </cellStyles>
  <dxfs count="0"/>
  <tableStyles count="0" defaultTableStyle="TableStyleMedium2" defaultPivotStyle="PivotStyleLight16"/>
  <colors>
    <mruColors>
      <color rgb="FF66FFFF"/>
      <color rgb="FFFF99FF"/>
      <color rgb="FF0066FF"/>
      <color rgb="FFBDD8FF"/>
      <color rgb="FF7DB2FF"/>
      <color rgb="FF7DB2E1"/>
      <color rgb="FF5B9DFF"/>
      <color rgb="FF00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zoomScale="85" zoomScaleNormal="85" workbookViewId="0">
      <selection activeCell="E8" sqref="E8"/>
    </sheetView>
  </sheetViews>
  <sheetFormatPr defaultColWidth="8.85546875" defaultRowHeight="15.75" x14ac:dyDescent="0.25"/>
  <cols>
    <col min="1" max="9" width="9.7109375" style="45" customWidth="1"/>
    <col min="10" max="16384" width="8.85546875" style="45"/>
  </cols>
  <sheetData>
    <row r="1" spans="1:9" ht="16.149999999999999" customHeight="1" x14ac:dyDescent="0.25">
      <c r="A1" s="187" t="s">
        <v>172</v>
      </c>
      <c r="B1" s="187"/>
      <c r="C1" s="187"/>
      <c r="D1" s="187"/>
      <c r="E1" s="187"/>
    </row>
    <row r="2" spans="1:9" ht="16.149999999999999" customHeight="1" x14ac:dyDescent="0.25">
      <c r="A2" s="187" t="s">
        <v>173</v>
      </c>
      <c r="B2" s="187"/>
      <c r="C2" s="187"/>
      <c r="D2" s="187"/>
      <c r="E2" s="187"/>
    </row>
    <row r="3" spans="1:9" ht="16.149999999999999" customHeight="1" x14ac:dyDescent="0.25">
      <c r="A3" s="187" t="s">
        <v>196</v>
      </c>
      <c r="B3" s="187"/>
      <c r="C3" s="187"/>
      <c r="D3" s="187"/>
      <c r="E3" s="187"/>
    </row>
    <row r="4" spans="1:9" ht="16.149999999999999" customHeight="1" x14ac:dyDescent="0.25">
      <c r="A4" s="187" t="s">
        <v>197</v>
      </c>
      <c r="B4" s="187"/>
      <c r="C4" s="187"/>
      <c r="D4" s="187"/>
      <c r="E4" s="187"/>
    </row>
    <row r="5" spans="1:9" ht="16.149999999999999" customHeight="1" x14ac:dyDescent="0.25"/>
    <row r="6" spans="1:9" ht="16.149999999999999" customHeight="1" x14ac:dyDescent="0.25">
      <c r="A6" s="67" t="s">
        <v>174</v>
      </c>
      <c r="B6" s="189" t="s">
        <v>392</v>
      </c>
      <c r="C6" s="189"/>
      <c r="D6" s="189"/>
    </row>
    <row r="7" spans="1:9" x14ac:dyDescent="0.25">
      <c r="A7" s="67" t="s">
        <v>175</v>
      </c>
      <c r="B7" s="189" t="s">
        <v>393</v>
      </c>
      <c r="C7" s="189"/>
      <c r="D7" s="189"/>
    </row>
    <row r="8" spans="1:9" ht="16.149999999999999" customHeight="1" x14ac:dyDescent="0.25">
      <c r="A8" s="67" t="s">
        <v>337</v>
      </c>
      <c r="B8" s="67"/>
      <c r="C8" s="67"/>
      <c r="D8" s="67"/>
    </row>
    <row r="9" spans="1:9" ht="16.149999999999999" customHeight="1" x14ac:dyDescent="0.25"/>
    <row r="10" spans="1:9" ht="16.149999999999999" customHeight="1" x14ac:dyDescent="0.25"/>
    <row r="11" spans="1:9" ht="16.149999999999999" customHeight="1" x14ac:dyDescent="0.25">
      <c r="A11" s="188" t="s">
        <v>338</v>
      </c>
      <c r="B11" s="188"/>
      <c r="C11" s="188"/>
      <c r="D11" s="188"/>
      <c r="E11" s="188"/>
      <c r="F11" s="188"/>
      <c r="G11" s="188"/>
      <c r="H11" s="188"/>
      <c r="I11" s="188"/>
    </row>
    <row r="12" spans="1:9" ht="16.149999999999999" customHeight="1" x14ac:dyDescent="0.25">
      <c r="A12" s="188"/>
      <c r="B12" s="188"/>
      <c r="C12" s="188"/>
      <c r="D12" s="188"/>
      <c r="E12" s="188"/>
      <c r="F12" s="188"/>
      <c r="G12" s="188"/>
      <c r="H12" s="188"/>
      <c r="I12" s="188"/>
    </row>
    <row r="13" spans="1:9" ht="16.149999999999999" customHeight="1" x14ac:dyDescent="0.25">
      <c r="A13" s="69"/>
      <c r="B13" s="69"/>
      <c r="C13" s="69"/>
      <c r="D13" s="69"/>
      <c r="E13" s="69"/>
      <c r="F13" s="69"/>
      <c r="G13" s="69"/>
      <c r="H13" s="69"/>
      <c r="I13" s="69"/>
    </row>
    <row r="14" spans="1:9" ht="16.149999999999999" customHeight="1" x14ac:dyDescent="0.25"/>
    <row r="15" spans="1:9" s="66" customFormat="1" ht="16.149999999999999" customHeight="1" x14ac:dyDescent="0.25">
      <c r="A15" s="185" t="s">
        <v>317</v>
      </c>
      <c r="B15" s="185"/>
      <c r="C15" s="185"/>
      <c r="D15" s="185"/>
      <c r="E15" s="185"/>
      <c r="F15" s="185"/>
      <c r="G15" s="185"/>
      <c r="H15" s="185"/>
      <c r="I15" s="185"/>
    </row>
    <row r="16" spans="1:9" s="68" customFormat="1" ht="16.149999999999999" customHeight="1" x14ac:dyDescent="0.25">
      <c r="A16" s="185"/>
      <c r="B16" s="185"/>
      <c r="C16" s="185"/>
      <c r="D16" s="185"/>
      <c r="E16" s="185"/>
      <c r="F16" s="185"/>
      <c r="G16" s="185"/>
      <c r="H16" s="185"/>
      <c r="I16" s="185"/>
    </row>
    <row r="17" spans="1:9" s="68" customFormat="1" ht="16.149999999999999" customHeight="1" x14ac:dyDescent="0.25">
      <c r="A17" s="185"/>
      <c r="B17" s="185"/>
      <c r="C17" s="185"/>
      <c r="D17" s="185"/>
      <c r="E17" s="185"/>
      <c r="F17" s="185"/>
      <c r="G17" s="185"/>
      <c r="H17" s="185"/>
      <c r="I17" s="185"/>
    </row>
    <row r="18" spans="1:9" s="68" customFormat="1" ht="16.149999999999999" customHeight="1" x14ac:dyDescent="0.25">
      <c r="A18" s="185"/>
      <c r="B18" s="185"/>
      <c r="C18" s="185"/>
      <c r="D18" s="185"/>
      <c r="E18" s="185"/>
      <c r="F18" s="185"/>
      <c r="G18" s="185"/>
      <c r="H18" s="185"/>
      <c r="I18" s="185"/>
    </row>
    <row r="19" spans="1:9" s="68" customFormat="1" ht="16.149999999999999" customHeight="1" x14ac:dyDescent="0.25">
      <c r="A19" s="185"/>
      <c r="B19" s="185"/>
      <c r="C19" s="185"/>
      <c r="D19" s="185"/>
      <c r="E19" s="185"/>
      <c r="F19" s="185"/>
      <c r="G19" s="185"/>
      <c r="H19" s="185"/>
      <c r="I19" s="185"/>
    </row>
    <row r="20" spans="1:9" s="68" customFormat="1" ht="16.149999999999999" customHeight="1" x14ac:dyDescent="0.25">
      <c r="A20" s="185"/>
      <c r="B20" s="185"/>
      <c r="C20" s="185"/>
      <c r="D20" s="185"/>
      <c r="E20" s="185"/>
      <c r="F20" s="185"/>
      <c r="G20" s="185"/>
      <c r="H20" s="185"/>
      <c r="I20" s="185"/>
    </row>
    <row r="21" spans="1:9" ht="16.149999999999999" customHeight="1" x14ac:dyDescent="0.25">
      <c r="A21" s="186" t="s">
        <v>176</v>
      </c>
      <c r="B21" s="186"/>
      <c r="C21" s="186"/>
      <c r="D21" s="186"/>
      <c r="E21" s="186"/>
      <c r="F21" s="186"/>
      <c r="G21" s="186"/>
      <c r="H21" s="186"/>
      <c r="I21" s="186"/>
    </row>
    <row r="22" spans="1:9" ht="16.149999999999999" customHeight="1" x14ac:dyDescent="0.25">
      <c r="A22" s="186"/>
      <c r="B22" s="186"/>
      <c r="C22" s="186"/>
      <c r="D22" s="186"/>
      <c r="E22" s="186"/>
      <c r="F22" s="186"/>
      <c r="G22" s="186"/>
      <c r="H22" s="186"/>
      <c r="I22" s="186"/>
    </row>
    <row r="23" spans="1:9" ht="16.149999999999999" customHeight="1" x14ac:dyDescent="0.25">
      <c r="A23" s="186"/>
      <c r="B23" s="186"/>
      <c r="C23" s="186"/>
      <c r="D23" s="186"/>
      <c r="E23" s="186"/>
      <c r="F23" s="186"/>
      <c r="G23" s="186"/>
      <c r="H23" s="186"/>
      <c r="I23" s="186"/>
    </row>
    <row r="24" spans="1:9" ht="16.149999999999999" customHeight="1" x14ac:dyDescent="0.25"/>
    <row r="25" spans="1:9" ht="16.149999999999999" customHeight="1" x14ac:dyDescent="0.25">
      <c r="A25" s="186" t="s">
        <v>181</v>
      </c>
      <c r="B25" s="186"/>
      <c r="C25" s="186"/>
      <c r="D25" s="186"/>
      <c r="E25" s="186"/>
      <c r="F25" s="186"/>
      <c r="G25" s="186"/>
      <c r="H25" s="186"/>
      <c r="I25" s="186"/>
    </row>
    <row r="26" spans="1:9" ht="16.149999999999999" customHeight="1" x14ac:dyDescent="0.25">
      <c r="A26" s="186" t="s">
        <v>182</v>
      </c>
      <c r="B26" s="186"/>
      <c r="C26" s="186"/>
      <c r="D26" s="186"/>
      <c r="E26" s="186"/>
      <c r="F26" s="186"/>
      <c r="G26" s="186"/>
      <c r="H26" s="186"/>
      <c r="I26" s="186"/>
    </row>
    <row r="27" spans="1:9" ht="16.149999999999999" customHeight="1" x14ac:dyDescent="0.25">
      <c r="A27" s="186" t="s">
        <v>183</v>
      </c>
      <c r="B27" s="186"/>
      <c r="C27" s="186"/>
      <c r="D27" s="186"/>
      <c r="E27" s="186"/>
      <c r="F27" s="186"/>
      <c r="G27" s="186"/>
      <c r="H27" s="186"/>
      <c r="I27" s="186"/>
    </row>
    <row r="28" spans="1:9" ht="16.149999999999999" customHeight="1" x14ac:dyDescent="0.25">
      <c r="A28" s="186" t="s">
        <v>184</v>
      </c>
      <c r="B28" s="186"/>
      <c r="C28" s="186"/>
      <c r="D28" s="186"/>
      <c r="E28" s="186"/>
      <c r="F28" s="186"/>
      <c r="G28" s="186"/>
      <c r="H28" s="186"/>
      <c r="I28" s="186"/>
    </row>
    <row r="29" spans="1:9" ht="16.149999999999999" customHeight="1" x14ac:dyDescent="0.25">
      <c r="A29" s="186" t="s">
        <v>185</v>
      </c>
      <c r="B29" s="186"/>
      <c r="C29" s="186"/>
      <c r="D29" s="186"/>
      <c r="E29" s="186"/>
      <c r="F29" s="186"/>
      <c r="G29" s="186"/>
      <c r="H29" s="186"/>
      <c r="I29" s="186"/>
    </row>
    <row r="30" spans="1:9" ht="16.149999999999999" customHeight="1" x14ac:dyDescent="0.25">
      <c r="A30" s="186" t="s">
        <v>186</v>
      </c>
      <c r="B30" s="186"/>
      <c r="C30" s="186"/>
      <c r="D30" s="186"/>
      <c r="E30" s="186"/>
      <c r="F30" s="186"/>
      <c r="G30" s="186"/>
      <c r="H30" s="186"/>
      <c r="I30" s="186"/>
    </row>
    <row r="31" spans="1:9" ht="16.149999999999999" customHeight="1" x14ac:dyDescent="0.25">
      <c r="A31" s="186" t="s">
        <v>187</v>
      </c>
      <c r="B31" s="186"/>
      <c r="C31" s="186"/>
      <c r="D31" s="186"/>
      <c r="E31" s="186"/>
      <c r="F31" s="186"/>
      <c r="G31" s="186"/>
      <c r="H31" s="186"/>
      <c r="I31" s="186"/>
    </row>
    <row r="32" spans="1:9" ht="16.149999999999999" customHeight="1" x14ac:dyDescent="0.25">
      <c r="A32" s="186" t="s">
        <v>191</v>
      </c>
      <c r="B32" s="186"/>
      <c r="C32" s="186"/>
      <c r="D32" s="186"/>
      <c r="E32" s="186"/>
      <c r="F32" s="186"/>
      <c r="G32" s="186"/>
      <c r="H32" s="186"/>
      <c r="I32" s="186"/>
    </row>
    <row r="33" spans="1:9" ht="16.149999999999999" customHeight="1" x14ac:dyDescent="0.25">
      <c r="A33" s="186" t="s">
        <v>188</v>
      </c>
      <c r="B33" s="186"/>
      <c r="C33" s="186"/>
      <c r="D33" s="186"/>
      <c r="E33" s="186"/>
      <c r="F33" s="186"/>
      <c r="G33" s="186"/>
      <c r="H33" s="186"/>
      <c r="I33" s="186"/>
    </row>
    <row r="34" spans="1:9" ht="16.149999999999999" customHeight="1" x14ac:dyDescent="0.25">
      <c r="A34" s="186" t="s">
        <v>189</v>
      </c>
      <c r="B34" s="186"/>
      <c r="C34" s="186"/>
      <c r="D34" s="186"/>
      <c r="E34" s="186"/>
      <c r="F34" s="186"/>
      <c r="G34" s="186"/>
      <c r="H34" s="186"/>
      <c r="I34" s="186"/>
    </row>
    <row r="35" spans="1:9" ht="16.149999999999999" customHeight="1" x14ac:dyDescent="0.25">
      <c r="A35" s="186" t="s">
        <v>190</v>
      </c>
      <c r="B35" s="186"/>
      <c r="C35" s="186"/>
      <c r="D35" s="186"/>
      <c r="E35" s="186"/>
      <c r="F35" s="186"/>
      <c r="G35" s="186"/>
      <c r="H35" s="186"/>
      <c r="I35" s="186"/>
    </row>
    <row r="36" spans="1:9" ht="16.149999999999999" customHeight="1" x14ac:dyDescent="0.25">
      <c r="A36" s="68"/>
      <c r="B36" s="68"/>
      <c r="C36" s="68"/>
      <c r="D36" s="68"/>
      <c r="E36" s="68"/>
      <c r="F36" s="68"/>
      <c r="G36" s="68"/>
      <c r="H36" s="68"/>
      <c r="I36" s="68"/>
    </row>
    <row r="37" spans="1:9" ht="16.149999999999999" customHeight="1" x14ac:dyDescent="0.25">
      <c r="A37" s="186" t="s">
        <v>179</v>
      </c>
      <c r="B37" s="186"/>
      <c r="C37" s="186"/>
      <c r="D37" s="186"/>
      <c r="E37" s="186"/>
      <c r="F37" s="186"/>
      <c r="G37" s="186"/>
      <c r="H37" s="186"/>
      <c r="I37" s="186"/>
    </row>
    <row r="38" spans="1:9" ht="16.149999999999999" customHeight="1" x14ac:dyDescent="0.25">
      <c r="A38" s="185" t="s">
        <v>177</v>
      </c>
      <c r="B38" s="185"/>
      <c r="C38" s="185"/>
      <c r="D38" s="185"/>
      <c r="E38" s="185"/>
      <c r="F38" s="185"/>
      <c r="G38" s="185"/>
      <c r="H38" s="185"/>
      <c r="I38" s="185"/>
    </row>
    <row r="39" spans="1:9" ht="16.149999999999999" customHeight="1" x14ac:dyDescent="0.25">
      <c r="A39" s="185"/>
      <c r="B39" s="185"/>
      <c r="C39" s="185"/>
      <c r="D39" s="185"/>
      <c r="E39" s="185"/>
      <c r="F39" s="185"/>
      <c r="G39" s="185"/>
      <c r="H39" s="185"/>
      <c r="I39" s="185"/>
    </row>
    <row r="40" spans="1:9" ht="16.149999999999999" customHeight="1" x14ac:dyDescent="0.25"/>
    <row r="41" spans="1:9" ht="16.149999999999999" customHeight="1" x14ac:dyDescent="0.25">
      <c r="A41" s="186" t="s">
        <v>180</v>
      </c>
      <c r="B41" s="186"/>
      <c r="C41" s="186"/>
      <c r="D41" s="186"/>
      <c r="E41" s="186"/>
      <c r="F41" s="186"/>
      <c r="G41" s="186"/>
      <c r="H41" s="186"/>
      <c r="I41" s="186"/>
    </row>
    <row r="42" spans="1:9" ht="16.149999999999999" customHeight="1" x14ac:dyDescent="0.25"/>
    <row r="43" spans="1:9" ht="16.149999999999999" customHeight="1" x14ac:dyDescent="0.25">
      <c r="A43" s="185" t="s">
        <v>178</v>
      </c>
      <c r="B43" s="185"/>
      <c r="C43" s="185"/>
      <c r="D43" s="185"/>
      <c r="E43" s="185"/>
      <c r="F43" s="185"/>
      <c r="G43" s="185"/>
      <c r="H43" s="185"/>
      <c r="I43" s="185"/>
    </row>
    <row r="44" spans="1:9" ht="16.149999999999999" customHeight="1" x14ac:dyDescent="0.25">
      <c r="A44" s="185"/>
      <c r="B44" s="185"/>
      <c r="C44" s="185"/>
      <c r="D44" s="185"/>
      <c r="E44" s="185"/>
      <c r="F44" s="185"/>
      <c r="G44" s="185"/>
      <c r="H44" s="185"/>
      <c r="I44" s="185"/>
    </row>
    <row r="45" spans="1:9" ht="16.149999999999999" customHeight="1" x14ac:dyDescent="0.25">
      <c r="A45" s="185"/>
      <c r="B45" s="185"/>
      <c r="C45" s="185"/>
      <c r="D45" s="185"/>
      <c r="E45" s="185"/>
      <c r="F45" s="185"/>
      <c r="G45" s="185"/>
      <c r="H45" s="185"/>
      <c r="I45" s="185"/>
    </row>
    <row r="46" spans="1:9" ht="16.149999999999999" customHeight="1" x14ac:dyDescent="0.25"/>
    <row r="47" spans="1:9" ht="16.149999999999999" customHeight="1" x14ac:dyDescent="0.25"/>
    <row r="48" spans="1:9" ht="15" customHeight="1" x14ac:dyDescent="0.25"/>
    <row r="49" ht="15" customHeight="1" x14ac:dyDescent="0.25"/>
    <row r="50" ht="15" customHeight="1" x14ac:dyDescent="0.25"/>
    <row r="51" ht="15" customHeight="1" x14ac:dyDescent="0.25"/>
    <row r="52" ht="15" customHeight="1" x14ac:dyDescent="0.25"/>
  </sheetData>
  <mergeCells count="24">
    <mergeCell ref="A1:E1"/>
    <mergeCell ref="A2:E2"/>
    <mergeCell ref="A3:E3"/>
    <mergeCell ref="A4:E4"/>
    <mergeCell ref="A21:I23"/>
    <mergeCell ref="A15:I20"/>
    <mergeCell ref="A11:I12"/>
    <mergeCell ref="B6:D6"/>
    <mergeCell ref="B7:D7"/>
    <mergeCell ref="A31:I31"/>
    <mergeCell ref="A32:I32"/>
    <mergeCell ref="A33:I33"/>
    <mergeCell ref="A34:I34"/>
    <mergeCell ref="A25:I25"/>
    <mergeCell ref="A26:I26"/>
    <mergeCell ref="A27:I27"/>
    <mergeCell ref="A28:I28"/>
    <mergeCell ref="A29:I29"/>
    <mergeCell ref="A30:I30"/>
    <mergeCell ref="A43:I45"/>
    <mergeCell ref="A35:I35"/>
    <mergeCell ref="A37:I37"/>
    <mergeCell ref="A38:I39"/>
    <mergeCell ref="A41:I41"/>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topLeftCell="A28" zoomScaleNormal="100" workbookViewId="0">
      <selection activeCell="F41" sqref="F41"/>
    </sheetView>
  </sheetViews>
  <sheetFormatPr defaultColWidth="9.140625" defaultRowHeight="15" x14ac:dyDescent="0.2"/>
  <cols>
    <col min="1" max="1" width="49.85546875" style="4" customWidth="1"/>
    <col min="2" max="2" width="17.28515625" style="7" customWidth="1"/>
    <col min="3" max="5" width="17.28515625" style="4" customWidth="1"/>
    <col min="6" max="6" width="14.42578125" style="4" customWidth="1"/>
    <col min="7" max="7" width="13" style="4" customWidth="1"/>
    <col min="8" max="10" width="9.140625" style="4"/>
    <col min="11" max="11" width="13.42578125" style="4" bestFit="1" customWidth="1"/>
    <col min="12" max="12" width="17.140625" style="77" bestFit="1" customWidth="1"/>
    <col min="13" max="16384" width="9.140625" style="4"/>
  </cols>
  <sheetData>
    <row r="1" spans="1:12" ht="54" customHeight="1" x14ac:dyDescent="0.2">
      <c r="A1" s="190" t="s">
        <v>338</v>
      </c>
      <c r="B1" s="190"/>
      <c r="C1" s="190"/>
      <c r="D1" s="190"/>
      <c r="E1" s="190"/>
      <c r="F1" s="190"/>
      <c r="G1" s="190"/>
    </row>
    <row r="2" spans="1:12" ht="18" customHeight="1" x14ac:dyDescent="0.25">
      <c r="A2" s="9"/>
      <c r="B2" s="9"/>
      <c r="C2" s="9"/>
      <c r="D2" s="9"/>
      <c r="E2" s="9"/>
      <c r="F2" s="9"/>
      <c r="G2" s="9"/>
    </row>
    <row r="3" spans="1:12" ht="18" customHeight="1" x14ac:dyDescent="0.25">
      <c r="A3" s="9"/>
      <c r="B3" s="9"/>
      <c r="C3" s="9"/>
      <c r="D3" s="9"/>
      <c r="E3" s="9"/>
      <c r="F3" s="9"/>
      <c r="G3" s="9"/>
    </row>
    <row r="4" spans="1:12" s="17" customFormat="1" ht="18" customHeight="1" x14ac:dyDescent="0.25">
      <c r="A4" s="15" t="s">
        <v>77</v>
      </c>
      <c r="B4" s="16"/>
      <c r="C4" s="16"/>
      <c r="D4" s="16"/>
      <c r="E4" s="16"/>
      <c r="F4" s="16"/>
      <c r="G4" s="16"/>
      <c r="L4" s="78"/>
    </row>
    <row r="5" spans="1:12" ht="18" customHeight="1" x14ac:dyDescent="0.25">
      <c r="A5" s="9"/>
      <c r="B5" s="9"/>
      <c r="C5" s="9"/>
      <c r="D5" s="9"/>
      <c r="E5" s="9"/>
      <c r="F5" s="9"/>
      <c r="G5" s="9"/>
    </row>
    <row r="6" spans="1:12" ht="18" customHeight="1" x14ac:dyDescent="0.2">
      <c r="A6" s="193" t="s">
        <v>339</v>
      </c>
      <c r="B6" s="193"/>
      <c r="C6" s="193"/>
      <c r="D6" s="193"/>
      <c r="E6" s="193"/>
      <c r="F6" s="193"/>
      <c r="G6" s="193"/>
    </row>
    <row r="7" spans="1:12" ht="18" customHeight="1" x14ac:dyDescent="0.2">
      <c r="A7" s="193"/>
      <c r="B7" s="193"/>
      <c r="C7" s="193"/>
      <c r="D7" s="193"/>
      <c r="E7" s="193"/>
      <c r="F7" s="193"/>
      <c r="G7" s="193"/>
    </row>
    <row r="8" spans="1:12" ht="18" customHeight="1" x14ac:dyDescent="0.25">
      <c r="A8" s="9"/>
      <c r="B8" s="9"/>
      <c r="C8" s="9"/>
      <c r="D8" s="9"/>
      <c r="E8" s="9"/>
      <c r="F8" s="9"/>
      <c r="G8" s="9"/>
    </row>
    <row r="9" spans="1:12" ht="18" customHeight="1" x14ac:dyDescent="0.25">
      <c r="A9" s="191" t="s">
        <v>1</v>
      </c>
      <c r="B9" s="191"/>
      <c r="C9" s="191"/>
      <c r="D9" s="191"/>
      <c r="E9" s="191"/>
      <c r="F9" s="191"/>
      <c r="G9" s="191"/>
    </row>
    <row r="10" spans="1:12" s="5" customFormat="1" ht="18" customHeight="1" thickBot="1" x14ac:dyDescent="0.3">
      <c r="A10" s="9"/>
      <c r="B10" s="151"/>
      <c r="C10" s="151"/>
      <c r="D10" s="151"/>
      <c r="E10" s="151"/>
      <c r="F10" s="151"/>
      <c r="G10" s="151"/>
      <c r="L10" s="79"/>
    </row>
    <row r="11" spans="1:12" ht="56.45" customHeight="1" thickBot="1" x14ac:dyDescent="0.25">
      <c r="A11" s="18" t="s">
        <v>0</v>
      </c>
      <c r="B11" s="8" t="s">
        <v>340</v>
      </c>
      <c r="C11" s="8" t="s">
        <v>341</v>
      </c>
      <c r="D11" s="8" t="s">
        <v>342</v>
      </c>
      <c r="E11" s="8" t="s">
        <v>343</v>
      </c>
      <c r="F11" s="8" t="s">
        <v>81</v>
      </c>
      <c r="G11" s="20" t="s">
        <v>82</v>
      </c>
    </row>
    <row r="12" spans="1:12" ht="15" customHeight="1" x14ac:dyDescent="0.25">
      <c r="A12" s="11" t="s">
        <v>2</v>
      </c>
      <c r="B12" s="152">
        <v>1440860.09</v>
      </c>
      <c r="C12" s="152">
        <v>1718544</v>
      </c>
      <c r="D12" s="152">
        <v>1718544</v>
      </c>
      <c r="E12" s="152">
        <v>1571768.37</v>
      </c>
      <c r="F12" s="153">
        <v>1.0909</v>
      </c>
      <c r="G12" s="154">
        <v>0.91459999999999997</v>
      </c>
    </row>
    <row r="13" spans="1:12" ht="15" customHeight="1" x14ac:dyDescent="0.25">
      <c r="A13" s="11" t="s">
        <v>16</v>
      </c>
      <c r="B13" s="152">
        <v>0</v>
      </c>
      <c r="C13" s="152">
        <v>0</v>
      </c>
      <c r="D13" s="152">
        <f t="shared" ref="D13" si="0">SUM(B13:C13)</f>
        <v>0</v>
      </c>
      <c r="E13" s="152">
        <f t="shared" ref="E13" si="1">SUM(B13:D13)</f>
        <v>0</v>
      </c>
      <c r="F13" s="153">
        <v>0</v>
      </c>
      <c r="G13" s="154">
        <v>0</v>
      </c>
    </row>
    <row r="14" spans="1:12" ht="15" customHeight="1" x14ac:dyDescent="0.25">
      <c r="A14" s="12" t="s">
        <v>72</v>
      </c>
      <c r="B14" s="155">
        <v>1440860.09</v>
      </c>
      <c r="C14" s="155">
        <f>SUM(C12:C13)</f>
        <v>1718544</v>
      </c>
      <c r="D14" s="155">
        <f>SUM(D12:D13)</f>
        <v>1718544</v>
      </c>
      <c r="E14" s="155">
        <v>1571768.37</v>
      </c>
      <c r="F14" s="156">
        <v>1.0909</v>
      </c>
      <c r="G14" s="157">
        <v>0.91459999999999997</v>
      </c>
    </row>
    <row r="15" spans="1:12" ht="15" customHeight="1" x14ac:dyDescent="0.25">
      <c r="A15" s="11" t="s">
        <v>19</v>
      </c>
      <c r="B15" s="152">
        <v>1413749.9</v>
      </c>
      <c r="C15" s="152">
        <v>1705805.94</v>
      </c>
      <c r="D15" s="152">
        <v>1705805.94</v>
      </c>
      <c r="E15" s="152">
        <v>1703657.79</v>
      </c>
      <c r="F15" s="153">
        <v>1.2050000000000001</v>
      </c>
      <c r="G15" s="154">
        <v>0.99870000000000003</v>
      </c>
    </row>
    <row r="16" spans="1:12" ht="15" customHeight="1" x14ac:dyDescent="0.25">
      <c r="A16" s="11" t="s">
        <v>57</v>
      </c>
      <c r="B16" s="152">
        <v>5950.65</v>
      </c>
      <c r="C16" s="152">
        <v>12738.06</v>
      </c>
      <c r="D16" s="152">
        <v>12738.06</v>
      </c>
      <c r="E16" s="152">
        <v>7386.65</v>
      </c>
      <c r="F16" s="153">
        <v>1.2413000000000001</v>
      </c>
      <c r="G16" s="154">
        <v>0.57989999999999997</v>
      </c>
    </row>
    <row r="17" spans="1:12" ht="15" customHeight="1" thickBot="1" x14ac:dyDescent="0.3">
      <c r="A17" s="13" t="s">
        <v>73</v>
      </c>
      <c r="B17" s="158">
        <v>1419700.55</v>
      </c>
      <c r="C17" s="158">
        <f>SUM(C15:C16)</f>
        <v>1718544</v>
      </c>
      <c r="D17" s="158">
        <f>SUM(D15:D16)</f>
        <v>1718544</v>
      </c>
      <c r="E17" s="158">
        <f>SUM(E15:E16)</f>
        <v>1711044.44</v>
      </c>
      <c r="F17" s="159">
        <v>1.2052</v>
      </c>
      <c r="G17" s="160">
        <v>0.99560000000000004</v>
      </c>
      <c r="L17" s="80"/>
    </row>
    <row r="18" spans="1:12" ht="15" customHeight="1" thickBot="1" x14ac:dyDescent="0.3">
      <c r="A18" s="19" t="s">
        <v>78</v>
      </c>
      <c r="B18" s="161">
        <v>21159.24</v>
      </c>
      <c r="C18" s="161">
        <v>0</v>
      </c>
      <c r="D18" s="161">
        <v>0</v>
      </c>
      <c r="E18" s="161">
        <f>SUM(E14-E17)</f>
        <v>-139276.06999999983</v>
      </c>
      <c r="F18" s="162" t="s">
        <v>332</v>
      </c>
      <c r="G18" s="163" t="s">
        <v>332</v>
      </c>
    </row>
    <row r="19" spans="1:12" ht="18" customHeight="1" x14ac:dyDescent="0.25">
      <c r="A19" s="14"/>
      <c r="B19" s="9"/>
      <c r="C19" s="9"/>
      <c r="D19" s="9"/>
      <c r="E19" s="9"/>
      <c r="F19" s="9"/>
      <c r="G19" s="9"/>
    </row>
    <row r="20" spans="1:12" ht="18" customHeight="1" x14ac:dyDescent="0.25">
      <c r="A20" s="14"/>
      <c r="B20" s="9"/>
      <c r="C20" s="9"/>
      <c r="D20" s="9"/>
      <c r="E20" s="9"/>
      <c r="F20" s="9"/>
      <c r="G20" s="9"/>
    </row>
    <row r="21" spans="1:12" ht="18" customHeight="1" x14ac:dyDescent="0.25">
      <c r="A21" s="192" t="s">
        <v>74</v>
      </c>
      <c r="B21" s="192"/>
      <c r="C21" s="192"/>
      <c r="D21" s="192"/>
      <c r="E21" s="192"/>
      <c r="F21" s="192"/>
      <c r="G21" s="192"/>
    </row>
    <row r="22" spans="1:12" ht="18" customHeight="1" thickBot="1" x14ac:dyDescent="0.3">
      <c r="A22" s="14"/>
      <c r="B22" s="151"/>
      <c r="C22" s="151"/>
      <c r="D22" s="151"/>
      <c r="E22" s="151"/>
      <c r="F22" s="151"/>
      <c r="G22" s="151"/>
    </row>
    <row r="23" spans="1:12" ht="56.45" customHeight="1" thickBot="1" x14ac:dyDescent="0.25">
      <c r="A23" s="18" t="s">
        <v>0</v>
      </c>
      <c r="B23" s="8" t="s">
        <v>344</v>
      </c>
      <c r="C23" s="8" t="s">
        <v>341</v>
      </c>
      <c r="D23" s="8" t="s">
        <v>342</v>
      </c>
      <c r="E23" s="8" t="s">
        <v>345</v>
      </c>
      <c r="F23" s="8" t="s">
        <v>81</v>
      </c>
      <c r="G23" s="20" t="s">
        <v>82</v>
      </c>
    </row>
    <row r="24" spans="1:12" ht="15" customHeight="1" x14ac:dyDescent="0.25">
      <c r="A24" s="11" t="s">
        <v>75</v>
      </c>
      <c r="B24" s="152">
        <v>0</v>
      </c>
      <c r="C24" s="152">
        <v>0</v>
      </c>
      <c r="D24" s="152">
        <v>0</v>
      </c>
      <c r="E24" s="152">
        <v>0</v>
      </c>
      <c r="F24" s="153">
        <v>0</v>
      </c>
      <c r="G24" s="153">
        <v>0</v>
      </c>
    </row>
    <row r="25" spans="1:12" ht="15" customHeight="1" thickBot="1" x14ac:dyDescent="0.3">
      <c r="A25" s="11" t="s">
        <v>101</v>
      </c>
      <c r="B25" s="152">
        <v>0</v>
      </c>
      <c r="C25" s="152">
        <v>0</v>
      </c>
      <c r="D25" s="152">
        <v>0</v>
      </c>
      <c r="E25" s="152">
        <v>0</v>
      </c>
      <c r="F25" s="153">
        <v>0</v>
      </c>
      <c r="G25" s="153">
        <v>0</v>
      </c>
    </row>
    <row r="26" spans="1:12" ht="15" customHeight="1" thickBot="1" x14ac:dyDescent="0.3">
      <c r="A26" s="19" t="s">
        <v>79</v>
      </c>
      <c r="B26" s="161">
        <f>B24+B25</f>
        <v>0</v>
      </c>
      <c r="C26" s="161">
        <f t="shared" ref="C26:E26" si="2">C24+C25</f>
        <v>0</v>
      </c>
      <c r="D26" s="161">
        <f t="shared" si="2"/>
        <v>0</v>
      </c>
      <c r="E26" s="161">
        <f t="shared" si="2"/>
        <v>0</v>
      </c>
      <c r="F26" s="162">
        <v>0</v>
      </c>
      <c r="G26" s="163">
        <v>0</v>
      </c>
    </row>
    <row r="27" spans="1:12" ht="18" customHeight="1" x14ac:dyDescent="0.25">
      <c r="A27" s="14"/>
      <c r="B27" s="9"/>
      <c r="C27" s="9"/>
      <c r="D27" s="9"/>
      <c r="E27" s="9"/>
      <c r="F27" s="9"/>
      <c r="G27" s="9"/>
    </row>
    <row r="28" spans="1:12" ht="18" customHeight="1" x14ac:dyDescent="0.25">
      <c r="A28" s="14"/>
      <c r="B28" s="9"/>
      <c r="C28" s="9"/>
      <c r="D28" s="9"/>
      <c r="E28" s="9"/>
      <c r="F28" s="9"/>
      <c r="G28" s="9"/>
    </row>
    <row r="29" spans="1:12" ht="18" customHeight="1" x14ac:dyDescent="0.25">
      <c r="A29" s="192" t="s">
        <v>76</v>
      </c>
      <c r="B29" s="192"/>
      <c r="C29" s="192"/>
      <c r="D29" s="192"/>
      <c r="E29" s="192"/>
      <c r="F29" s="192"/>
      <c r="G29" s="192"/>
    </row>
    <row r="30" spans="1:12" ht="18" customHeight="1" thickBot="1" x14ac:dyDescent="0.3">
      <c r="A30" s="14"/>
      <c r="B30" s="151"/>
      <c r="C30" s="151"/>
      <c r="D30" s="151"/>
      <c r="E30" s="151"/>
      <c r="F30" s="151"/>
      <c r="G30" s="151"/>
    </row>
    <row r="31" spans="1:12" ht="56.45" customHeight="1" thickBot="1" x14ac:dyDescent="0.25">
      <c r="A31" s="18"/>
      <c r="B31" s="8" t="s">
        <v>344</v>
      </c>
      <c r="C31" s="8" t="s">
        <v>341</v>
      </c>
      <c r="D31" s="8" t="s">
        <v>342</v>
      </c>
      <c r="E31" s="8" t="s">
        <v>345</v>
      </c>
      <c r="F31" s="8" t="s">
        <v>81</v>
      </c>
      <c r="G31" s="20" t="s">
        <v>82</v>
      </c>
    </row>
    <row r="32" spans="1:12" ht="15" customHeight="1" x14ac:dyDescent="0.25">
      <c r="A32" s="11" t="s">
        <v>85</v>
      </c>
      <c r="B32" s="152">
        <v>15798.51</v>
      </c>
      <c r="C32" s="152">
        <v>0</v>
      </c>
      <c r="D32" s="152">
        <v>0</v>
      </c>
      <c r="E32" s="152">
        <v>28649.84</v>
      </c>
      <c r="F32" s="153">
        <f>E32/B32</f>
        <v>1.8134520280710016</v>
      </c>
      <c r="G32" s="154">
        <v>0</v>
      </c>
    </row>
    <row r="33" spans="1:7" ht="18" customHeight="1" x14ac:dyDescent="0.25">
      <c r="A33" s="14"/>
      <c r="B33" s="151"/>
      <c r="C33" s="164"/>
      <c r="D33" s="164"/>
      <c r="E33" s="151"/>
      <c r="F33" s="151"/>
      <c r="G33" s="151"/>
    </row>
    <row r="34" spans="1:7" ht="18" customHeight="1" x14ac:dyDescent="0.25">
      <c r="A34" s="14"/>
      <c r="B34" s="9"/>
      <c r="C34" s="10"/>
      <c r="D34" s="10"/>
      <c r="E34" s="9"/>
      <c r="F34" s="9"/>
      <c r="G34" s="9"/>
    </row>
    <row r="35" spans="1:7" ht="18" customHeight="1" x14ac:dyDescent="0.25">
      <c r="A35" s="14"/>
      <c r="B35" s="9"/>
      <c r="C35" s="10"/>
      <c r="D35" s="10"/>
      <c r="E35" s="9"/>
      <c r="F35" s="9"/>
      <c r="G35" s="9"/>
    </row>
    <row r="36" spans="1:7" ht="18" customHeight="1" x14ac:dyDescent="0.25">
      <c r="A36" s="14"/>
      <c r="B36" s="9"/>
      <c r="C36" s="10"/>
      <c r="D36" s="10"/>
      <c r="E36" s="9"/>
      <c r="F36" s="9"/>
      <c r="G36" s="9"/>
    </row>
    <row r="37" spans="1:7" ht="18" customHeight="1" x14ac:dyDescent="0.25">
      <c r="A37" s="14"/>
      <c r="B37" s="151"/>
      <c r="C37" s="164"/>
      <c r="D37" s="164"/>
      <c r="E37" s="151"/>
      <c r="F37" s="151"/>
      <c r="G37" s="151"/>
    </row>
    <row r="38" spans="1:7" ht="54" customHeight="1" x14ac:dyDescent="0.25">
      <c r="A38" s="12" t="s">
        <v>84</v>
      </c>
      <c r="B38" s="165">
        <f>B18+B26-B32</f>
        <v>5360.7300000000014</v>
      </c>
      <c r="C38" s="165">
        <f>C18+C26+C32</f>
        <v>0</v>
      </c>
      <c r="D38" s="165">
        <f>D18+D26+D32</f>
        <v>0</v>
      </c>
      <c r="E38" s="165">
        <f>SUM(E39-E40)</f>
        <v>-110626.22999999998</v>
      </c>
      <c r="F38" s="166">
        <f>E38/B38</f>
        <v>-20.636411458887121</v>
      </c>
      <c r="G38" s="167">
        <v>0</v>
      </c>
    </row>
    <row r="39" spans="1:7" ht="15" customHeight="1" x14ac:dyDescent="0.25">
      <c r="A39" s="11" t="s">
        <v>80</v>
      </c>
      <c r="B39" s="152">
        <f>B14+B32</f>
        <v>1456658.6</v>
      </c>
      <c r="C39" s="152">
        <v>0</v>
      </c>
      <c r="D39" s="152">
        <v>0</v>
      </c>
      <c r="E39" s="155">
        <v>1600418.21</v>
      </c>
      <c r="F39" s="153">
        <f>E39/B39</f>
        <v>1.0986913543091015</v>
      </c>
      <c r="G39" s="154">
        <v>0</v>
      </c>
    </row>
    <row r="40" spans="1:7" ht="15" customHeight="1" x14ac:dyDescent="0.25">
      <c r="A40" s="11" t="s">
        <v>83</v>
      </c>
      <c r="B40" s="152">
        <f>B17</f>
        <v>1419700.55</v>
      </c>
      <c r="C40" s="152">
        <v>0</v>
      </c>
      <c r="D40" s="152">
        <v>0</v>
      </c>
      <c r="E40" s="155">
        <v>1711044.44</v>
      </c>
      <c r="F40" s="153">
        <v>1.2444</v>
      </c>
      <c r="G40" s="154">
        <v>0</v>
      </c>
    </row>
    <row r="41" spans="1:7" x14ac:dyDescent="0.2">
      <c r="C41" s="7"/>
      <c r="D41" s="7"/>
      <c r="E41" s="7"/>
      <c r="F41" s="7"/>
      <c r="G41" s="7"/>
    </row>
  </sheetData>
  <mergeCells count="5">
    <mergeCell ref="A1:G1"/>
    <mergeCell ref="A9:G9"/>
    <mergeCell ref="A21:G21"/>
    <mergeCell ref="A29:G29"/>
    <mergeCell ref="A6:G7"/>
  </mergeCells>
  <pageMargins left="0.25" right="0.25"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122"/>
  <sheetViews>
    <sheetView topLeftCell="A112" zoomScale="115" zoomScaleNormal="115" workbookViewId="0">
      <selection activeCell="G120" sqref="G120"/>
    </sheetView>
  </sheetViews>
  <sheetFormatPr defaultColWidth="8.85546875" defaultRowHeight="12" x14ac:dyDescent="0.2"/>
  <cols>
    <col min="1" max="1" width="43.28515625" style="21" customWidth="1"/>
    <col min="2" max="4" width="15.5703125" style="31" customWidth="1"/>
    <col min="5" max="5" width="15.5703125" style="22" customWidth="1"/>
    <col min="6" max="6" width="12.28515625" style="3" hidden="1" customWidth="1"/>
    <col min="7" max="7" width="12.7109375" style="3" customWidth="1"/>
    <col min="8" max="8" width="8.85546875" style="2"/>
    <col min="9" max="9" width="14.42578125" style="2" bestFit="1" customWidth="1"/>
    <col min="10" max="10" width="13.140625" style="2" bestFit="1" customWidth="1"/>
    <col min="11" max="16384" width="8.85546875" style="2"/>
  </cols>
  <sheetData>
    <row r="1" spans="1:7" s="1" customFormat="1" ht="56.25" customHeight="1" thickBot="1" x14ac:dyDescent="0.25">
      <c r="A1" s="33" t="s">
        <v>346</v>
      </c>
      <c r="B1" s="194" t="s">
        <v>348</v>
      </c>
      <c r="C1" s="195"/>
      <c r="D1" s="195"/>
      <c r="E1" s="195"/>
      <c r="F1" s="195"/>
      <c r="G1" s="195"/>
    </row>
    <row r="2" spans="1:7" ht="32.25" thickBot="1" x14ac:dyDescent="0.25">
      <c r="A2" s="18" t="s">
        <v>0</v>
      </c>
      <c r="B2" s="8" t="s">
        <v>344</v>
      </c>
      <c r="C2" s="8" t="s">
        <v>341</v>
      </c>
      <c r="D2" s="8" t="s">
        <v>342</v>
      </c>
      <c r="E2" s="8" t="s">
        <v>345</v>
      </c>
      <c r="F2" s="8" t="s">
        <v>81</v>
      </c>
      <c r="G2" s="20" t="s">
        <v>82</v>
      </c>
    </row>
    <row r="3" spans="1:7" ht="15.75" x14ac:dyDescent="0.25">
      <c r="A3" s="23" t="s">
        <v>2</v>
      </c>
      <c r="B3" s="135">
        <v>1440860.09</v>
      </c>
      <c r="C3" s="135">
        <v>1718544</v>
      </c>
      <c r="D3" s="135">
        <v>1718544</v>
      </c>
      <c r="E3" s="135">
        <v>1571768.37</v>
      </c>
      <c r="F3" s="136">
        <v>1.0909</v>
      </c>
      <c r="G3" s="137">
        <v>0.91459999999999997</v>
      </c>
    </row>
    <row r="4" spans="1:7" ht="25.5" x14ac:dyDescent="0.2">
      <c r="A4" s="24" t="s">
        <v>3</v>
      </c>
      <c r="B4" s="138">
        <v>1288045.81</v>
      </c>
      <c r="C4" s="138">
        <v>1535743</v>
      </c>
      <c r="D4" s="138">
        <v>1513045</v>
      </c>
      <c r="E4" s="138">
        <v>1367949.87</v>
      </c>
      <c r="F4" s="139">
        <v>1.0620000000000001</v>
      </c>
      <c r="G4" s="140">
        <v>0.90410000000000001</v>
      </c>
    </row>
    <row r="5" spans="1:7" s="27" customFormat="1" ht="25.5" x14ac:dyDescent="0.2">
      <c r="A5" s="26" t="s">
        <v>4</v>
      </c>
      <c r="B5" s="141">
        <v>1263376.69</v>
      </c>
      <c r="C5" s="141">
        <v>1513673</v>
      </c>
      <c r="D5" s="141">
        <v>1491875</v>
      </c>
      <c r="E5" s="141">
        <v>1367949.87</v>
      </c>
      <c r="F5" s="142"/>
      <c r="G5" s="143"/>
    </row>
    <row r="6" spans="1:7" s="27" customFormat="1" ht="25.5" x14ac:dyDescent="0.2">
      <c r="A6" s="29" t="s">
        <v>5</v>
      </c>
      <c r="B6" s="109">
        <v>1260458.1200000001</v>
      </c>
      <c r="C6" s="109">
        <v>1503673</v>
      </c>
      <c r="D6" s="109">
        <v>1481875</v>
      </c>
      <c r="E6" s="109">
        <v>1363392.07</v>
      </c>
      <c r="F6" s="144"/>
      <c r="G6" s="145"/>
    </row>
    <row r="7" spans="1:7" s="27" customFormat="1" ht="25.5" x14ac:dyDescent="0.2">
      <c r="A7" s="28" t="s">
        <v>6</v>
      </c>
      <c r="B7" s="109">
        <v>2918.57</v>
      </c>
      <c r="C7" s="109">
        <v>10000</v>
      </c>
      <c r="D7" s="109">
        <v>10000</v>
      </c>
      <c r="E7" s="109">
        <v>4557.8</v>
      </c>
      <c r="F7" s="144"/>
      <c r="G7" s="145"/>
    </row>
    <row r="8" spans="1:7" s="27" customFormat="1" ht="12.75" x14ac:dyDescent="0.2">
      <c r="A8" s="26" t="s">
        <v>334</v>
      </c>
      <c r="B8" s="141">
        <v>24669.119999999999</v>
      </c>
      <c r="C8" s="141">
        <v>22070</v>
      </c>
      <c r="D8" s="141">
        <v>21170</v>
      </c>
      <c r="E8" s="141">
        <v>0</v>
      </c>
      <c r="F8" s="142"/>
      <c r="G8" s="143"/>
    </row>
    <row r="9" spans="1:7" s="27" customFormat="1" ht="12.75" x14ac:dyDescent="0.2">
      <c r="A9" s="28" t="s">
        <v>333</v>
      </c>
      <c r="B9" s="109">
        <v>24669.119999999999</v>
      </c>
      <c r="C9" s="109">
        <v>22070</v>
      </c>
      <c r="D9" s="109">
        <v>21170</v>
      </c>
      <c r="E9" s="109">
        <v>0</v>
      </c>
      <c r="F9" s="144"/>
      <c r="G9" s="145"/>
    </row>
    <row r="10" spans="1:7" s="27" customFormat="1" ht="26.45" customHeight="1" x14ac:dyDescent="0.2">
      <c r="A10" s="24" t="s">
        <v>7</v>
      </c>
      <c r="B10" s="138">
        <v>2915.29</v>
      </c>
      <c r="C10" s="138">
        <v>3500</v>
      </c>
      <c r="D10" s="138">
        <v>3500</v>
      </c>
      <c r="E10" s="138">
        <v>1529</v>
      </c>
      <c r="F10" s="139">
        <v>0.52439999999999998</v>
      </c>
      <c r="G10" s="140">
        <v>0.43690000000000001</v>
      </c>
    </row>
    <row r="11" spans="1:7" s="27" customFormat="1" ht="12.75" x14ac:dyDescent="0.2">
      <c r="A11" s="26" t="s">
        <v>8</v>
      </c>
      <c r="B11" s="141">
        <v>2915.29</v>
      </c>
      <c r="C11" s="141">
        <v>3500</v>
      </c>
      <c r="D11" s="141">
        <v>3500</v>
      </c>
      <c r="E11" s="141">
        <v>1529</v>
      </c>
      <c r="F11" s="142"/>
      <c r="G11" s="143"/>
    </row>
    <row r="12" spans="1:7" s="27" customFormat="1" ht="12.75" x14ac:dyDescent="0.2">
      <c r="A12" s="28" t="s">
        <v>9</v>
      </c>
      <c r="B12" s="109">
        <v>2915.29</v>
      </c>
      <c r="C12" s="109">
        <v>3500</v>
      </c>
      <c r="D12" s="109">
        <v>3500</v>
      </c>
      <c r="E12" s="109">
        <v>1529</v>
      </c>
      <c r="F12" s="144"/>
      <c r="G12" s="145"/>
    </row>
    <row r="13" spans="1:7" s="27" customFormat="1" ht="38.25" x14ac:dyDescent="0.2">
      <c r="A13" s="24" t="s">
        <v>10</v>
      </c>
      <c r="B13" s="138">
        <v>2981.91</v>
      </c>
      <c r="C13" s="138">
        <v>600</v>
      </c>
      <c r="D13" s="138">
        <v>600</v>
      </c>
      <c r="E13" s="138">
        <v>4406.84</v>
      </c>
      <c r="F13" s="139">
        <v>1.4778</v>
      </c>
      <c r="G13" s="140">
        <v>7.3446999999999996</v>
      </c>
    </row>
    <row r="14" spans="1:7" s="27" customFormat="1" ht="25.5" x14ac:dyDescent="0.2">
      <c r="A14" s="26" t="s">
        <v>11</v>
      </c>
      <c r="B14" s="141">
        <v>0</v>
      </c>
      <c r="C14" s="141">
        <v>0</v>
      </c>
      <c r="D14" s="141">
        <v>0</v>
      </c>
      <c r="E14" s="141">
        <v>0</v>
      </c>
      <c r="F14" s="142"/>
      <c r="G14" s="143"/>
    </row>
    <row r="15" spans="1:7" s="27" customFormat="1" ht="12.75" x14ac:dyDescent="0.2">
      <c r="A15" s="28" t="s">
        <v>12</v>
      </c>
      <c r="B15" s="109">
        <v>0</v>
      </c>
      <c r="C15" s="109">
        <v>0</v>
      </c>
      <c r="D15" s="109">
        <v>0</v>
      </c>
      <c r="E15" s="109">
        <v>0</v>
      </c>
      <c r="F15" s="144"/>
      <c r="G15" s="145"/>
    </row>
    <row r="16" spans="1:7" s="27" customFormat="1" ht="26.45" customHeight="1" x14ac:dyDescent="0.2">
      <c r="A16" s="26" t="s">
        <v>13</v>
      </c>
      <c r="B16" s="141">
        <v>2981.91</v>
      </c>
      <c r="C16" s="141">
        <v>600</v>
      </c>
      <c r="D16" s="141">
        <v>600</v>
      </c>
      <c r="E16" s="141">
        <v>4406.84</v>
      </c>
      <c r="F16" s="142"/>
      <c r="G16" s="143"/>
    </row>
    <row r="17" spans="1:9" s="27" customFormat="1" ht="12.75" x14ac:dyDescent="0.2">
      <c r="A17" s="28" t="s">
        <v>14</v>
      </c>
      <c r="B17" s="109">
        <v>2014.55</v>
      </c>
      <c r="C17" s="109">
        <v>600</v>
      </c>
      <c r="D17" s="109">
        <v>600</v>
      </c>
      <c r="E17" s="109">
        <v>3540.85</v>
      </c>
      <c r="F17" s="144"/>
      <c r="G17" s="145"/>
    </row>
    <row r="18" spans="1:9" s="27" customFormat="1" ht="12.75" x14ac:dyDescent="0.2">
      <c r="A18" s="28" t="s">
        <v>15</v>
      </c>
      <c r="B18" s="109">
        <v>967.36</v>
      </c>
      <c r="C18" s="109">
        <v>0</v>
      </c>
      <c r="D18" s="109">
        <v>0</v>
      </c>
      <c r="E18" s="109">
        <v>865.99</v>
      </c>
      <c r="F18" s="144"/>
      <c r="G18" s="145"/>
    </row>
    <row r="19" spans="1:9" s="27" customFormat="1" ht="25.5" x14ac:dyDescent="0.2">
      <c r="A19" s="24" t="s">
        <v>68</v>
      </c>
      <c r="B19" s="138">
        <v>146917.07999999999</v>
      </c>
      <c r="C19" s="138">
        <v>178701</v>
      </c>
      <c r="D19" s="138">
        <v>201399</v>
      </c>
      <c r="E19" s="138">
        <v>197882.66</v>
      </c>
      <c r="F19" s="139">
        <v>1.3469</v>
      </c>
      <c r="G19" s="140">
        <v>0.98250000000000004</v>
      </c>
    </row>
    <row r="20" spans="1:9" s="27" customFormat="1" ht="26.45" customHeight="1" x14ac:dyDescent="0.2">
      <c r="A20" s="26" t="s">
        <v>70</v>
      </c>
      <c r="B20" s="141">
        <v>146917.07999999999</v>
      </c>
      <c r="C20" s="141">
        <v>178701</v>
      </c>
      <c r="D20" s="141">
        <v>201399</v>
      </c>
      <c r="E20" s="141">
        <v>197882.66</v>
      </c>
      <c r="F20" s="142"/>
      <c r="G20" s="143"/>
    </row>
    <row r="21" spans="1:9" s="27" customFormat="1" ht="25.5" x14ac:dyDescent="0.2">
      <c r="A21" s="28" t="s">
        <v>69</v>
      </c>
      <c r="B21" s="109">
        <v>144378.82999999999</v>
      </c>
      <c r="C21" s="109">
        <v>176819</v>
      </c>
      <c r="D21" s="109">
        <v>198660.94</v>
      </c>
      <c r="E21" s="109">
        <v>196010.59</v>
      </c>
      <c r="F21" s="144"/>
      <c r="G21" s="145"/>
    </row>
    <row r="22" spans="1:9" s="27" customFormat="1" ht="25.5" x14ac:dyDescent="0.2">
      <c r="A22" s="28" t="s">
        <v>71</v>
      </c>
      <c r="B22" s="109">
        <v>2538.25</v>
      </c>
      <c r="C22" s="109">
        <v>1882</v>
      </c>
      <c r="D22" s="109">
        <v>2738.06</v>
      </c>
      <c r="E22" s="109">
        <v>1872.07</v>
      </c>
      <c r="F22" s="144"/>
      <c r="G22" s="145"/>
    </row>
    <row r="23" spans="1:9" s="25" customFormat="1" ht="15.6" customHeight="1" x14ac:dyDescent="0.25">
      <c r="A23" s="23" t="s">
        <v>16</v>
      </c>
      <c r="B23" s="135">
        <v>0</v>
      </c>
      <c r="C23" s="135">
        <v>0</v>
      </c>
      <c r="D23" s="135">
        <v>0</v>
      </c>
      <c r="E23" s="135">
        <v>0</v>
      </c>
      <c r="F23" s="136">
        <v>0</v>
      </c>
      <c r="G23" s="137">
        <v>0</v>
      </c>
    </row>
    <row r="24" spans="1:9" s="27" customFormat="1" ht="12.75" x14ac:dyDescent="0.2">
      <c r="A24" s="24" t="s">
        <v>17</v>
      </c>
      <c r="B24" s="138">
        <v>0</v>
      </c>
      <c r="C24" s="138">
        <v>0</v>
      </c>
      <c r="D24" s="138">
        <v>0</v>
      </c>
      <c r="E24" s="138">
        <v>0</v>
      </c>
      <c r="F24" s="139">
        <v>0</v>
      </c>
      <c r="G24" s="140">
        <v>0</v>
      </c>
    </row>
    <row r="25" spans="1:9" s="27" customFormat="1" ht="12.75" x14ac:dyDescent="0.2">
      <c r="A25" s="26" t="s">
        <v>87</v>
      </c>
      <c r="B25" s="141">
        <v>0</v>
      </c>
      <c r="C25" s="141">
        <v>0</v>
      </c>
      <c r="D25" s="141">
        <v>0</v>
      </c>
      <c r="E25" s="141">
        <v>0</v>
      </c>
      <c r="F25" s="142"/>
      <c r="G25" s="143"/>
    </row>
    <row r="26" spans="1:9" s="27" customFormat="1" ht="12.75" x14ac:dyDescent="0.2">
      <c r="A26" s="28" t="s">
        <v>86</v>
      </c>
      <c r="B26" s="109">
        <v>0</v>
      </c>
      <c r="C26" s="109">
        <v>0</v>
      </c>
      <c r="D26" s="109">
        <v>0</v>
      </c>
      <c r="E26" s="109">
        <v>0</v>
      </c>
      <c r="F26" s="144"/>
      <c r="G26" s="145"/>
    </row>
    <row r="27" spans="1:9" s="30" customFormat="1" ht="26.45" customHeight="1" x14ac:dyDescent="0.25">
      <c r="A27" s="32" t="s">
        <v>18</v>
      </c>
      <c r="B27" s="146">
        <f>B3+B23</f>
        <v>1440860.09</v>
      </c>
      <c r="C27" s="146">
        <v>1718544</v>
      </c>
      <c r="D27" s="146">
        <v>1718544</v>
      </c>
      <c r="E27" s="146">
        <f>E3+E23</f>
        <v>1571768.37</v>
      </c>
      <c r="F27" s="147">
        <f>E27/B27</f>
        <v>1.0908542619151871</v>
      </c>
      <c r="G27" s="148">
        <v>0.91459999999999997</v>
      </c>
      <c r="I27" s="70"/>
    </row>
    <row r="28" spans="1:9" ht="18" customHeight="1" x14ac:dyDescent="0.2"/>
    <row r="29" spans="1:9" ht="18" customHeight="1" thickBot="1" x14ac:dyDescent="0.25"/>
    <row r="30" spans="1:9" s="1" customFormat="1" ht="56.25" customHeight="1" thickBot="1" x14ac:dyDescent="0.25">
      <c r="A30" s="33" t="s">
        <v>346</v>
      </c>
      <c r="B30" s="194" t="s">
        <v>347</v>
      </c>
      <c r="C30" s="195"/>
      <c r="D30" s="195"/>
      <c r="E30" s="195"/>
      <c r="F30" s="195"/>
      <c r="G30" s="195"/>
    </row>
    <row r="31" spans="1:9" ht="41.25" customHeight="1" thickBot="1" x14ac:dyDescent="0.25">
      <c r="A31" s="18" t="s">
        <v>0</v>
      </c>
      <c r="B31" s="8" t="s">
        <v>344</v>
      </c>
      <c r="C31" s="8" t="s">
        <v>341</v>
      </c>
      <c r="D31" s="8" t="s">
        <v>342</v>
      </c>
      <c r="E31" s="8" t="s">
        <v>345</v>
      </c>
      <c r="F31" s="8" t="s">
        <v>81</v>
      </c>
      <c r="G31" s="20" t="s">
        <v>82</v>
      </c>
    </row>
    <row r="32" spans="1:9" s="30" customFormat="1" ht="15.6" customHeight="1" x14ac:dyDescent="0.25">
      <c r="A32" s="23" t="s">
        <v>19</v>
      </c>
      <c r="B32" s="135">
        <v>1413749.9</v>
      </c>
      <c r="C32" s="135">
        <v>1706662</v>
      </c>
      <c r="D32" s="135">
        <v>1705805.94</v>
      </c>
      <c r="E32" s="135">
        <v>1703657.79</v>
      </c>
      <c r="F32" s="136">
        <f>E32/B32</f>
        <v>1.2050630666711277</v>
      </c>
      <c r="G32" s="137">
        <f>E32/D32</f>
        <v>0.99874068324559828</v>
      </c>
    </row>
    <row r="33" spans="1:7" s="27" customFormat="1" ht="12.75" x14ac:dyDescent="0.2">
      <c r="A33" s="24" t="s">
        <v>20</v>
      </c>
      <c r="B33" s="138">
        <v>1244479.27</v>
      </c>
      <c r="C33" s="138">
        <v>1519422</v>
      </c>
      <c r="D33" s="138">
        <v>1501736.03</v>
      </c>
      <c r="E33" s="138">
        <v>1502191.66</v>
      </c>
      <c r="F33" s="139">
        <f>E33/B33</f>
        <v>1.2070845181695955</v>
      </c>
      <c r="G33" s="140">
        <v>1.0003</v>
      </c>
    </row>
    <row r="34" spans="1:7" s="27" customFormat="1" ht="12.75" x14ac:dyDescent="0.2">
      <c r="A34" s="26" t="s">
        <v>21</v>
      </c>
      <c r="B34" s="141">
        <v>1029993.76</v>
      </c>
      <c r="C34" s="141">
        <v>1266472</v>
      </c>
      <c r="D34" s="141">
        <v>1248886.03</v>
      </c>
      <c r="E34" s="141">
        <v>1245298.27</v>
      </c>
      <c r="F34" s="142"/>
      <c r="G34" s="143"/>
    </row>
    <row r="35" spans="1:7" s="27" customFormat="1" ht="12.75" x14ac:dyDescent="0.2">
      <c r="A35" s="28" t="s">
        <v>22</v>
      </c>
      <c r="B35" s="109">
        <v>1017640.01</v>
      </c>
      <c r="C35" s="109">
        <v>1244972</v>
      </c>
      <c r="D35" s="109">
        <v>1227386.03</v>
      </c>
      <c r="E35" s="109">
        <v>1222747.44</v>
      </c>
      <c r="F35" s="144"/>
      <c r="G35" s="145"/>
    </row>
    <row r="36" spans="1:7" s="27" customFormat="1" ht="12.75" x14ac:dyDescent="0.2">
      <c r="A36" s="28" t="s">
        <v>23</v>
      </c>
      <c r="B36" s="109">
        <v>10321.950000000001</v>
      </c>
      <c r="C36" s="109">
        <v>14500</v>
      </c>
      <c r="D36" s="109">
        <v>14500</v>
      </c>
      <c r="E36" s="109">
        <v>15967.72</v>
      </c>
      <c r="F36" s="144"/>
      <c r="G36" s="145"/>
    </row>
    <row r="37" spans="1:7" s="27" customFormat="1" ht="12.75" x14ac:dyDescent="0.2">
      <c r="A37" s="28" t="s">
        <v>24</v>
      </c>
      <c r="B37" s="109">
        <v>2031.8</v>
      </c>
      <c r="C37" s="109">
        <v>7000</v>
      </c>
      <c r="D37" s="109">
        <v>7000</v>
      </c>
      <c r="E37" s="109">
        <v>6583.11</v>
      </c>
      <c r="F37" s="144"/>
      <c r="G37" s="145"/>
    </row>
    <row r="38" spans="1:7" s="27" customFormat="1" ht="12.75" x14ac:dyDescent="0.2">
      <c r="A38" s="26" t="s">
        <v>25</v>
      </c>
      <c r="B38" s="141">
        <v>46003.81</v>
      </c>
      <c r="C38" s="141">
        <v>46027</v>
      </c>
      <c r="D38" s="141">
        <v>46027</v>
      </c>
      <c r="E38" s="141">
        <v>51419.09</v>
      </c>
      <c r="F38" s="142"/>
      <c r="G38" s="143"/>
    </row>
    <row r="39" spans="1:7" s="27" customFormat="1" ht="12.75" x14ac:dyDescent="0.2">
      <c r="A39" s="28" t="s">
        <v>26</v>
      </c>
      <c r="B39" s="109">
        <v>46003.81</v>
      </c>
      <c r="C39" s="109">
        <v>46027</v>
      </c>
      <c r="D39" s="109">
        <v>46027</v>
      </c>
      <c r="E39" s="109">
        <v>51419.09</v>
      </c>
      <c r="F39" s="144"/>
      <c r="G39" s="145"/>
    </row>
    <row r="40" spans="1:7" s="27" customFormat="1" ht="12.75" x14ac:dyDescent="0.2">
      <c r="A40" s="26" t="s">
        <v>27</v>
      </c>
      <c r="B40" s="141">
        <v>168481.7</v>
      </c>
      <c r="C40" s="141">
        <v>206923</v>
      </c>
      <c r="D40" s="141">
        <v>206823</v>
      </c>
      <c r="E40" s="141">
        <v>205474.3</v>
      </c>
      <c r="F40" s="142"/>
      <c r="G40" s="143"/>
    </row>
    <row r="41" spans="1:7" s="27" customFormat="1" ht="13.15" customHeight="1" x14ac:dyDescent="0.2">
      <c r="A41" s="28" t="s">
        <v>28</v>
      </c>
      <c r="B41" s="109">
        <v>168481.7</v>
      </c>
      <c r="C41" s="109">
        <v>206923</v>
      </c>
      <c r="D41" s="109">
        <v>206823</v>
      </c>
      <c r="E41" s="109">
        <v>205474.3</v>
      </c>
      <c r="F41" s="144"/>
      <c r="G41" s="145"/>
    </row>
    <row r="42" spans="1:7" s="27" customFormat="1" ht="12.75" x14ac:dyDescent="0.2">
      <c r="A42" s="24" t="s">
        <v>29</v>
      </c>
      <c r="B42" s="138">
        <v>155029.62</v>
      </c>
      <c r="C42" s="138">
        <v>185240</v>
      </c>
      <c r="D42" s="138">
        <v>202069.91</v>
      </c>
      <c r="E42" s="138">
        <v>187412.43</v>
      </c>
      <c r="F42" s="139"/>
      <c r="G42" s="140">
        <v>0.92749999999999999</v>
      </c>
    </row>
    <row r="43" spans="1:7" s="27" customFormat="1" ht="12.75" x14ac:dyDescent="0.2">
      <c r="A43" s="26" t="s">
        <v>30</v>
      </c>
      <c r="B43" s="141">
        <v>21792.080000000002</v>
      </c>
      <c r="C43" s="141">
        <v>24833</v>
      </c>
      <c r="D43" s="141">
        <v>25034.41</v>
      </c>
      <c r="E43" s="141">
        <v>20732.48</v>
      </c>
      <c r="F43" s="142"/>
      <c r="G43" s="143"/>
    </row>
    <row r="44" spans="1:7" s="27" customFormat="1" ht="12.75" x14ac:dyDescent="0.2">
      <c r="A44" s="28" t="s">
        <v>31</v>
      </c>
      <c r="B44" s="109">
        <v>4635.57</v>
      </c>
      <c r="C44" s="109">
        <v>5083</v>
      </c>
      <c r="D44" s="109">
        <v>5284.41</v>
      </c>
      <c r="E44" s="109">
        <v>5180.91</v>
      </c>
      <c r="F44" s="144"/>
      <c r="G44" s="145"/>
    </row>
    <row r="45" spans="1:7" s="27" customFormat="1" ht="25.5" x14ac:dyDescent="0.2">
      <c r="A45" s="28" t="s">
        <v>32</v>
      </c>
      <c r="B45" s="109">
        <v>16291.01</v>
      </c>
      <c r="C45" s="109">
        <v>19000</v>
      </c>
      <c r="D45" s="109">
        <v>19000</v>
      </c>
      <c r="E45" s="109">
        <v>14645.57</v>
      </c>
      <c r="F45" s="144"/>
      <c r="G45" s="145"/>
    </row>
    <row r="46" spans="1:7" s="27" customFormat="1" ht="12.75" x14ac:dyDescent="0.2">
      <c r="A46" s="28" t="s">
        <v>33</v>
      </c>
      <c r="B46" s="109">
        <v>200</v>
      </c>
      <c r="C46" s="109">
        <v>200</v>
      </c>
      <c r="D46" s="109">
        <v>200</v>
      </c>
      <c r="E46" s="109">
        <v>255</v>
      </c>
      <c r="F46" s="144"/>
      <c r="G46" s="145"/>
    </row>
    <row r="47" spans="1:7" s="27" customFormat="1" ht="12.75" x14ac:dyDescent="0.2">
      <c r="A47" s="28" t="s">
        <v>88</v>
      </c>
      <c r="B47" s="109">
        <v>665.5</v>
      </c>
      <c r="C47" s="109">
        <v>550</v>
      </c>
      <c r="D47" s="109">
        <v>550</v>
      </c>
      <c r="E47" s="109">
        <v>651</v>
      </c>
      <c r="F47" s="144"/>
      <c r="G47" s="145"/>
    </row>
    <row r="48" spans="1:7" s="27" customFormat="1" ht="12.75" x14ac:dyDescent="0.2">
      <c r="A48" s="26" t="s">
        <v>34</v>
      </c>
      <c r="B48" s="141">
        <v>98686.02</v>
      </c>
      <c r="C48" s="141">
        <v>116535</v>
      </c>
      <c r="D48" s="141">
        <v>119566</v>
      </c>
      <c r="E48" s="141">
        <v>110615.43</v>
      </c>
      <c r="F48" s="142"/>
      <c r="G48" s="143"/>
    </row>
    <row r="49" spans="1:7" s="27" customFormat="1" ht="13.15" customHeight="1" x14ac:dyDescent="0.2">
      <c r="A49" s="28" t="s">
        <v>35</v>
      </c>
      <c r="B49" s="109">
        <v>9160.7000000000007</v>
      </c>
      <c r="C49" s="109">
        <v>4691</v>
      </c>
      <c r="D49" s="109">
        <v>11691</v>
      </c>
      <c r="E49" s="109">
        <v>11262.92</v>
      </c>
      <c r="F49" s="144"/>
      <c r="G49" s="145"/>
    </row>
    <row r="50" spans="1:7" s="27" customFormat="1" ht="12.75" x14ac:dyDescent="0.2">
      <c r="A50" s="28" t="s">
        <v>36</v>
      </c>
      <c r="B50" s="109">
        <v>53795.25</v>
      </c>
      <c r="C50" s="109">
        <v>74444</v>
      </c>
      <c r="D50" s="109">
        <v>67775</v>
      </c>
      <c r="E50" s="109">
        <v>59022.52</v>
      </c>
      <c r="F50" s="144"/>
      <c r="G50" s="145"/>
    </row>
    <row r="51" spans="1:7" s="27" customFormat="1" ht="12.75" x14ac:dyDescent="0.2">
      <c r="A51" s="28" t="s">
        <v>37</v>
      </c>
      <c r="B51" s="109">
        <v>34167.129999999997</v>
      </c>
      <c r="C51" s="109">
        <v>36000</v>
      </c>
      <c r="D51" s="109">
        <v>38000</v>
      </c>
      <c r="E51" s="109">
        <v>38175.599999999999</v>
      </c>
      <c r="F51" s="144"/>
      <c r="G51" s="145"/>
    </row>
    <row r="52" spans="1:7" s="27" customFormat="1" ht="25.5" x14ac:dyDescent="0.2">
      <c r="A52" s="28" t="s">
        <v>38</v>
      </c>
      <c r="B52" s="109">
        <v>973.72</v>
      </c>
      <c r="C52" s="109">
        <v>700</v>
      </c>
      <c r="D52" s="109">
        <v>1400</v>
      </c>
      <c r="E52" s="109">
        <v>1405.55</v>
      </c>
      <c r="F52" s="144"/>
      <c r="G52" s="145"/>
    </row>
    <row r="53" spans="1:7" s="27" customFormat="1" ht="12.75" x14ac:dyDescent="0.2">
      <c r="A53" s="28" t="s">
        <v>39</v>
      </c>
      <c r="B53" s="109">
        <v>487.06</v>
      </c>
      <c r="C53" s="109">
        <v>400</v>
      </c>
      <c r="D53" s="109">
        <v>400</v>
      </c>
      <c r="E53" s="109">
        <v>435.66</v>
      </c>
      <c r="F53" s="144"/>
      <c r="G53" s="145"/>
    </row>
    <row r="54" spans="1:7" s="27" customFormat="1" ht="12.75" x14ac:dyDescent="0.2">
      <c r="A54" s="28" t="s">
        <v>40</v>
      </c>
      <c r="B54" s="109">
        <v>102.16</v>
      </c>
      <c r="C54" s="109">
        <v>300</v>
      </c>
      <c r="D54" s="109">
        <v>300</v>
      </c>
      <c r="E54" s="109">
        <v>313.18</v>
      </c>
      <c r="F54" s="144"/>
      <c r="G54" s="145"/>
    </row>
    <row r="55" spans="1:7" s="27" customFormat="1" ht="12.75" x14ac:dyDescent="0.2">
      <c r="A55" s="26" t="s">
        <v>41</v>
      </c>
      <c r="B55" s="141">
        <v>25261.13</v>
      </c>
      <c r="C55" s="141">
        <v>27220</v>
      </c>
      <c r="D55" s="141">
        <v>40817.5</v>
      </c>
      <c r="E55" s="141">
        <v>38213.86</v>
      </c>
      <c r="F55" s="142"/>
      <c r="G55" s="143"/>
    </row>
    <row r="56" spans="1:7" s="27" customFormat="1" ht="12.75" x14ac:dyDescent="0.2">
      <c r="A56" s="28" t="s">
        <v>42</v>
      </c>
      <c r="B56" s="109">
        <v>1949.31</v>
      </c>
      <c r="C56" s="109">
        <v>2400</v>
      </c>
      <c r="D56" s="109">
        <v>2400</v>
      </c>
      <c r="E56" s="109">
        <v>2428.27</v>
      </c>
      <c r="F56" s="144"/>
      <c r="G56" s="145"/>
    </row>
    <row r="57" spans="1:7" s="27" customFormat="1" ht="12.75" x14ac:dyDescent="0.2">
      <c r="A57" s="28" t="s">
        <v>43</v>
      </c>
      <c r="B57" s="109">
        <v>7627.76</v>
      </c>
      <c r="C57" s="109">
        <v>5000</v>
      </c>
      <c r="D57" s="109">
        <v>17597.5</v>
      </c>
      <c r="E57" s="109">
        <v>17597.5</v>
      </c>
      <c r="F57" s="144"/>
      <c r="G57" s="145"/>
    </row>
    <row r="58" spans="1:7" s="27" customFormat="1" ht="12.75" x14ac:dyDescent="0.2">
      <c r="A58" s="28" t="s">
        <v>44</v>
      </c>
      <c r="B58" s="109">
        <v>4011.23</v>
      </c>
      <c r="C58" s="109">
        <v>3600</v>
      </c>
      <c r="D58" s="109">
        <v>4600</v>
      </c>
      <c r="E58" s="109">
        <v>4643.88</v>
      </c>
      <c r="F58" s="144"/>
      <c r="G58" s="145"/>
    </row>
    <row r="59" spans="1:7" s="27" customFormat="1" ht="12.75" x14ac:dyDescent="0.2">
      <c r="A59" s="28" t="s">
        <v>45</v>
      </c>
      <c r="B59" s="109">
        <v>3584.65</v>
      </c>
      <c r="C59" s="109">
        <v>3495</v>
      </c>
      <c r="D59" s="109">
        <v>3495</v>
      </c>
      <c r="E59" s="109">
        <v>3534.91</v>
      </c>
      <c r="F59" s="144"/>
      <c r="G59" s="145"/>
    </row>
    <row r="60" spans="1:7" s="27" customFormat="1" ht="12.75" x14ac:dyDescent="0.2">
      <c r="A60" s="28" t="s">
        <v>46</v>
      </c>
      <c r="B60" s="109">
        <v>2072.5500000000002</v>
      </c>
      <c r="C60" s="109">
        <v>2915</v>
      </c>
      <c r="D60" s="109">
        <v>2915</v>
      </c>
      <c r="E60" s="109">
        <v>74.66</v>
      </c>
      <c r="F60" s="144"/>
      <c r="G60" s="145"/>
    </row>
    <row r="61" spans="1:7" s="27" customFormat="1" ht="12.75" x14ac:dyDescent="0.2">
      <c r="A61" s="28" t="s">
        <v>47</v>
      </c>
      <c r="B61" s="109">
        <v>1669.92</v>
      </c>
      <c r="C61" s="109">
        <v>1200</v>
      </c>
      <c r="D61" s="109">
        <v>1200</v>
      </c>
      <c r="E61" s="109">
        <v>1185.82</v>
      </c>
      <c r="F61" s="144"/>
      <c r="G61" s="145"/>
    </row>
    <row r="62" spans="1:7" s="27" customFormat="1" ht="12.75" x14ac:dyDescent="0.2">
      <c r="A62" s="28" t="s">
        <v>48</v>
      </c>
      <c r="B62" s="109">
        <v>4345.71</v>
      </c>
      <c r="C62" s="109">
        <v>8610</v>
      </c>
      <c r="D62" s="109">
        <v>8610</v>
      </c>
      <c r="E62" s="109">
        <v>8748.82</v>
      </c>
      <c r="F62" s="144"/>
      <c r="G62" s="145"/>
    </row>
    <row r="63" spans="1:7" s="27" customFormat="1" ht="12.75" x14ac:dyDescent="0.2">
      <c r="A63" s="26" t="s">
        <v>49</v>
      </c>
      <c r="B63" s="141">
        <v>9290.39</v>
      </c>
      <c r="C63" s="141">
        <v>16652</v>
      </c>
      <c r="D63" s="141">
        <v>16652</v>
      </c>
      <c r="E63" s="141">
        <v>17850.66</v>
      </c>
      <c r="F63" s="142"/>
      <c r="G63" s="143"/>
    </row>
    <row r="64" spans="1:7" s="27" customFormat="1" ht="12.75" x14ac:dyDescent="0.2">
      <c r="A64" s="28" t="s">
        <v>50</v>
      </c>
      <c r="B64" s="109">
        <v>1343.46</v>
      </c>
      <c r="C64" s="109">
        <v>1613</v>
      </c>
      <c r="D64" s="109">
        <v>1613</v>
      </c>
      <c r="E64" s="109">
        <v>1708.56</v>
      </c>
      <c r="F64" s="144"/>
      <c r="G64" s="145"/>
    </row>
    <row r="65" spans="1:7" s="27" customFormat="1" ht="12.75" x14ac:dyDescent="0.2">
      <c r="A65" s="28" t="s">
        <v>51</v>
      </c>
      <c r="B65" s="109">
        <v>288.27</v>
      </c>
      <c r="C65" s="109">
        <v>800</v>
      </c>
      <c r="D65" s="109">
        <v>800</v>
      </c>
      <c r="E65" s="109">
        <v>665.94</v>
      </c>
      <c r="F65" s="144"/>
      <c r="G65" s="145"/>
    </row>
    <row r="66" spans="1:7" s="27" customFormat="1" ht="12.75" x14ac:dyDescent="0.2">
      <c r="A66" s="28" t="s">
        <v>52</v>
      </c>
      <c r="B66" s="109">
        <v>110</v>
      </c>
      <c r="C66" s="109">
        <v>195</v>
      </c>
      <c r="D66" s="109">
        <v>195</v>
      </c>
      <c r="E66" s="109">
        <v>195</v>
      </c>
      <c r="F66" s="144"/>
      <c r="G66" s="145"/>
    </row>
    <row r="67" spans="1:7" s="27" customFormat="1" ht="12.75" x14ac:dyDescent="0.2">
      <c r="A67" s="28" t="s">
        <v>53</v>
      </c>
      <c r="B67" s="109">
        <v>905.77</v>
      </c>
      <c r="C67" s="109">
        <v>4940</v>
      </c>
      <c r="D67" s="109">
        <v>4940</v>
      </c>
      <c r="E67" s="109">
        <v>4940</v>
      </c>
      <c r="F67" s="144"/>
      <c r="G67" s="145"/>
    </row>
    <row r="68" spans="1:7" s="27" customFormat="1" ht="12.75" x14ac:dyDescent="0.2">
      <c r="A68" s="28" t="s">
        <v>54</v>
      </c>
      <c r="B68" s="109">
        <v>6642.89</v>
      </c>
      <c r="C68" s="109">
        <v>9104</v>
      </c>
      <c r="D68" s="109">
        <v>9104</v>
      </c>
      <c r="E68" s="109">
        <v>10341</v>
      </c>
      <c r="F68" s="144"/>
      <c r="G68" s="145"/>
    </row>
    <row r="69" spans="1:7" s="27" customFormat="1" ht="12.75" x14ac:dyDescent="0.2">
      <c r="A69" s="28" t="s">
        <v>194</v>
      </c>
      <c r="B69" s="109">
        <v>0</v>
      </c>
      <c r="C69" s="109">
        <v>0</v>
      </c>
      <c r="D69" s="109">
        <v>0</v>
      </c>
      <c r="E69" s="109">
        <v>0</v>
      </c>
      <c r="F69" s="144"/>
      <c r="G69" s="145"/>
    </row>
    <row r="70" spans="1:7" s="27" customFormat="1" ht="25.5" x14ac:dyDescent="0.2">
      <c r="A70" s="24" t="s">
        <v>55</v>
      </c>
      <c r="B70" s="138">
        <v>14241.01</v>
      </c>
      <c r="C70" s="138">
        <v>2000</v>
      </c>
      <c r="D70" s="138">
        <v>2000</v>
      </c>
      <c r="E70" s="138">
        <v>14053.7</v>
      </c>
      <c r="F70" s="139"/>
      <c r="G70" s="140">
        <v>7.0269000000000004</v>
      </c>
    </row>
    <row r="71" spans="1:7" s="27" customFormat="1" ht="25.5" x14ac:dyDescent="0.2">
      <c r="A71" s="26" t="s">
        <v>56</v>
      </c>
      <c r="B71" s="141">
        <v>14241.01</v>
      </c>
      <c r="C71" s="141">
        <v>2000</v>
      </c>
      <c r="D71" s="141">
        <v>2000</v>
      </c>
      <c r="E71" s="141">
        <v>14053.7</v>
      </c>
      <c r="F71" s="142"/>
      <c r="G71" s="143"/>
    </row>
    <row r="72" spans="1:7" s="27" customFormat="1" ht="12.75" x14ac:dyDescent="0.2">
      <c r="A72" s="28" t="s">
        <v>315</v>
      </c>
      <c r="B72" s="109">
        <v>14241.01</v>
      </c>
      <c r="C72" s="109">
        <v>2000</v>
      </c>
      <c r="D72" s="109">
        <v>2000</v>
      </c>
      <c r="E72" s="109">
        <v>14053.7</v>
      </c>
      <c r="F72" s="144"/>
      <c r="G72" s="145"/>
    </row>
    <row r="73" spans="1:7" s="30" customFormat="1" ht="15.6" customHeight="1" x14ac:dyDescent="0.25">
      <c r="A73" s="23" t="s">
        <v>57</v>
      </c>
      <c r="B73" s="135">
        <v>5950.65</v>
      </c>
      <c r="C73" s="135">
        <v>11882</v>
      </c>
      <c r="D73" s="135">
        <v>12738.06</v>
      </c>
      <c r="E73" s="135">
        <v>7386.65</v>
      </c>
      <c r="F73" s="136"/>
      <c r="G73" s="137">
        <v>0.57989999999999997</v>
      </c>
    </row>
    <row r="74" spans="1:7" s="27" customFormat="1" ht="12.75" x14ac:dyDescent="0.2">
      <c r="A74" s="24" t="s">
        <v>58</v>
      </c>
      <c r="B74" s="138">
        <v>5950.65</v>
      </c>
      <c r="C74" s="138">
        <v>11882</v>
      </c>
      <c r="D74" s="138">
        <v>12738.06</v>
      </c>
      <c r="E74" s="138">
        <v>7386.65</v>
      </c>
      <c r="F74" s="139"/>
      <c r="G74" s="140">
        <v>0.57989999999999997</v>
      </c>
    </row>
    <row r="75" spans="1:7" s="27" customFormat="1" ht="12.75" x14ac:dyDescent="0.2">
      <c r="A75" s="26" t="s">
        <v>59</v>
      </c>
      <c r="B75" s="141">
        <v>2418.25</v>
      </c>
      <c r="C75" s="141">
        <v>1682</v>
      </c>
      <c r="D75" s="141">
        <v>1682</v>
      </c>
      <c r="E75" s="141">
        <v>1681.08</v>
      </c>
      <c r="F75" s="142"/>
      <c r="G75" s="143"/>
    </row>
    <row r="76" spans="1:7" s="27" customFormat="1" ht="12.75" x14ac:dyDescent="0.2">
      <c r="A76" s="28" t="s">
        <v>60</v>
      </c>
      <c r="B76" s="109">
        <v>206.25</v>
      </c>
      <c r="C76" s="109">
        <v>410</v>
      </c>
      <c r="D76" s="109">
        <v>410</v>
      </c>
      <c r="E76" s="109">
        <v>409.98</v>
      </c>
      <c r="F76" s="144"/>
      <c r="G76" s="145"/>
    </row>
    <row r="77" spans="1:7" s="27" customFormat="1" ht="12.75" x14ac:dyDescent="0.2">
      <c r="A77" s="28" t="s">
        <v>61</v>
      </c>
      <c r="B77" s="109">
        <v>0</v>
      </c>
      <c r="C77" s="109">
        <v>0</v>
      </c>
      <c r="D77" s="109">
        <v>0</v>
      </c>
      <c r="E77" s="109">
        <v>0</v>
      </c>
      <c r="F77" s="144"/>
      <c r="G77" s="145"/>
    </row>
    <row r="78" spans="1:7" s="27" customFormat="1" ht="12.75" x14ac:dyDescent="0.2">
      <c r="A78" s="28" t="s">
        <v>62</v>
      </c>
      <c r="B78" s="109">
        <v>0</v>
      </c>
      <c r="C78" s="109">
        <v>0</v>
      </c>
      <c r="D78" s="109">
        <v>0</v>
      </c>
      <c r="E78" s="109">
        <v>0</v>
      </c>
      <c r="F78" s="144"/>
      <c r="G78" s="145"/>
    </row>
    <row r="79" spans="1:7" s="27" customFormat="1" ht="12.75" x14ac:dyDescent="0.2">
      <c r="A79" s="28" t="s">
        <v>63</v>
      </c>
      <c r="B79" s="109">
        <v>0</v>
      </c>
      <c r="C79" s="109">
        <v>0</v>
      </c>
      <c r="D79" s="109">
        <v>0</v>
      </c>
      <c r="E79" s="109">
        <v>0</v>
      </c>
      <c r="F79" s="144"/>
      <c r="G79" s="145"/>
    </row>
    <row r="80" spans="1:7" s="27" customFormat="1" ht="12.75" x14ac:dyDescent="0.2">
      <c r="A80" s="28" t="s">
        <v>64</v>
      </c>
      <c r="B80" s="109">
        <v>2212</v>
      </c>
      <c r="C80" s="109">
        <v>1272</v>
      </c>
      <c r="D80" s="109">
        <v>1272</v>
      </c>
      <c r="E80" s="109">
        <v>1271.0999999999999</v>
      </c>
      <c r="F80" s="144"/>
      <c r="G80" s="145"/>
    </row>
    <row r="81" spans="1:10" s="27" customFormat="1" ht="25.5" x14ac:dyDescent="0.2">
      <c r="A81" s="26" t="s">
        <v>65</v>
      </c>
      <c r="B81" s="141">
        <v>3532.4</v>
      </c>
      <c r="C81" s="141">
        <v>10200</v>
      </c>
      <c r="D81" s="141">
        <v>11056.06</v>
      </c>
      <c r="E81" s="141">
        <v>5705.57</v>
      </c>
      <c r="F81" s="142"/>
      <c r="G81" s="143"/>
    </row>
    <row r="82" spans="1:10" s="27" customFormat="1" ht="12.75" x14ac:dyDescent="0.2">
      <c r="A82" s="28" t="s">
        <v>66</v>
      </c>
      <c r="B82" s="109">
        <v>3532.4</v>
      </c>
      <c r="C82" s="109">
        <v>10200</v>
      </c>
      <c r="D82" s="109">
        <v>11056.06</v>
      </c>
      <c r="E82" s="109">
        <v>5705.57</v>
      </c>
      <c r="F82" s="144"/>
      <c r="G82" s="145"/>
    </row>
    <row r="83" spans="1:10" s="30" customFormat="1" ht="26.45" customHeight="1" x14ac:dyDescent="0.25">
      <c r="A83" s="32" t="s">
        <v>67</v>
      </c>
      <c r="B83" s="146">
        <f>B32</f>
        <v>1413749.9</v>
      </c>
      <c r="C83" s="146">
        <f>C32+C73</f>
        <v>1718544</v>
      </c>
      <c r="D83" s="146">
        <f>D32+D73</f>
        <v>1718544</v>
      </c>
      <c r="E83" s="146">
        <f>E32+E73</f>
        <v>1711044.44</v>
      </c>
      <c r="F83" s="147">
        <f t="shared" ref="F83" si="0">E83/B83</f>
        <v>1.2102879299938412</v>
      </c>
      <c r="G83" s="148">
        <f>E83/D83</f>
        <v>0.99563609660270547</v>
      </c>
      <c r="I83" s="70"/>
    </row>
    <row r="84" spans="1:10" ht="18" customHeight="1" x14ac:dyDescent="0.2">
      <c r="B84" s="113"/>
      <c r="C84" s="113"/>
      <c r="D84" s="113"/>
      <c r="E84" s="114"/>
      <c r="F84" s="115"/>
      <c r="G84" s="115"/>
    </row>
    <row r="85" spans="1:10" ht="18" customHeight="1" thickBot="1" x14ac:dyDescent="0.25">
      <c r="B85" s="149"/>
      <c r="C85" s="113"/>
      <c r="D85" s="113"/>
      <c r="E85" s="114"/>
      <c r="F85" s="115"/>
      <c r="G85" s="115"/>
    </row>
    <row r="86" spans="1:10" s="1" customFormat="1" ht="56.25" customHeight="1" thickBot="1" x14ac:dyDescent="0.25">
      <c r="A86" s="33" t="s">
        <v>346</v>
      </c>
      <c r="B86" s="194" t="s">
        <v>349</v>
      </c>
      <c r="C86" s="195"/>
      <c r="D86" s="195"/>
      <c r="E86" s="195"/>
      <c r="F86" s="195"/>
      <c r="G86" s="195"/>
    </row>
    <row r="87" spans="1:10" ht="32.25" thickBot="1" x14ac:dyDescent="0.25">
      <c r="A87" s="34" t="s">
        <v>0</v>
      </c>
      <c r="B87" s="8" t="s">
        <v>344</v>
      </c>
      <c r="C87" s="8" t="s">
        <v>341</v>
      </c>
      <c r="D87" s="8" t="s">
        <v>342</v>
      </c>
      <c r="E87" s="8" t="s">
        <v>345</v>
      </c>
      <c r="F87" s="8" t="s">
        <v>81</v>
      </c>
      <c r="G87" s="20" t="s">
        <v>82</v>
      </c>
    </row>
    <row r="88" spans="1:10" s="6" customFormat="1" ht="16.5" thickBot="1" x14ac:dyDescent="0.3">
      <c r="A88" s="37" t="s">
        <v>89</v>
      </c>
      <c r="B88" s="117">
        <f>SUM(B89:B97)</f>
        <v>1440860.09</v>
      </c>
      <c r="C88" s="117">
        <v>1718544</v>
      </c>
      <c r="D88" s="117">
        <v>1718544</v>
      </c>
      <c r="E88" s="117">
        <v>1571768.37</v>
      </c>
      <c r="F88" s="118"/>
      <c r="G88" s="119">
        <v>0.91459999999999997</v>
      </c>
      <c r="H88" s="106"/>
    </row>
    <row r="89" spans="1:10" s="6" customFormat="1" ht="15" customHeight="1" x14ac:dyDescent="0.2">
      <c r="A89" s="35" t="s">
        <v>90</v>
      </c>
      <c r="B89" s="125">
        <v>146917.07999999999</v>
      </c>
      <c r="C89" s="110">
        <v>178701</v>
      </c>
      <c r="D89" s="110">
        <v>201399</v>
      </c>
      <c r="E89" s="125">
        <v>197882.66</v>
      </c>
      <c r="F89" s="126"/>
      <c r="G89" s="127">
        <v>0.98250000000000004</v>
      </c>
      <c r="H89" s="106"/>
    </row>
    <row r="90" spans="1:10" s="6" customFormat="1" ht="15" customHeight="1" x14ac:dyDescent="0.2">
      <c r="A90" s="29" t="s">
        <v>91</v>
      </c>
      <c r="B90" s="128">
        <v>0</v>
      </c>
      <c r="C90" s="122">
        <v>0</v>
      </c>
      <c r="D90" s="122">
        <v>0</v>
      </c>
      <c r="E90" s="128">
        <v>0</v>
      </c>
      <c r="F90" s="111"/>
      <c r="G90" s="112">
        <v>0</v>
      </c>
      <c r="H90" s="106"/>
    </row>
    <row r="91" spans="1:10" s="6" customFormat="1" ht="15" customHeight="1" x14ac:dyDescent="0.2">
      <c r="A91" s="29" t="s">
        <v>92</v>
      </c>
      <c r="B91" s="128">
        <v>2915.29</v>
      </c>
      <c r="C91" s="122">
        <v>3500</v>
      </c>
      <c r="D91" s="122">
        <v>3500</v>
      </c>
      <c r="E91" s="128">
        <v>1529</v>
      </c>
      <c r="F91" s="111"/>
      <c r="G91" s="112">
        <v>0.43690000000000001</v>
      </c>
      <c r="H91" s="106"/>
      <c r="I91" s="36"/>
    </row>
    <row r="92" spans="1:10" s="6" customFormat="1" ht="15" customHeight="1" x14ac:dyDescent="0.2">
      <c r="A92" s="29" t="s">
        <v>93</v>
      </c>
      <c r="B92" s="128">
        <v>0</v>
      </c>
      <c r="C92" s="122">
        <v>0</v>
      </c>
      <c r="D92" s="122">
        <v>0</v>
      </c>
      <c r="E92" s="128">
        <v>0</v>
      </c>
      <c r="F92" s="111"/>
      <c r="G92" s="112">
        <v>0</v>
      </c>
      <c r="H92" s="106"/>
    </row>
    <row r="93" spans="1:10" s="6" customFormat="1" ht="15" customHeight="1" x14ac:dyDescent="0.2">
      <c r="A93" s="29" t="s">
        <v>107</v>
      </c>
      <c r="B93" s="128">
        <v>1263376.69</v>
      </c>
      <c r="C93" s="122">
        <v>1513673</v>
      </c>
      <c r="D93" s="122">
        <v>1491875</v>
      </c>
      <c r="E93" s="128">
        <v>1367949.87</v>
      </c>
      <c r="F93" s="111"/>
      <c r="G93" s="112">
        <v>0.91690000000000005</v>
      </c>
      <c r="H93" s="106"/>
      <c r="J93" s="36"/>
    </row>
    <row r="94" spans="1:10" s="6" customFormat="1" ht="15" customHeight="1" x14ac:dyDescent="0.2">
      <c r="A94" s="29" t="s">
        <v>108</v>
      </c>
      <c r="B94" s="128">
        <v>0</v>
      </c>
      <c r="C94" s="122">
        <v>0</v>
      </c>
      <c r="D94" s="122">
        <v>0</v>
      </c>
      <c r="E94" s="128">
        <v>0</v>
      </c>
      <c r="F94" s="111"/>
      <c r="G94" s="112">
        <v>0</v>
      </c>
      <c r="H94" s="106"/>
    </row>
    <row r="95" spans="1:10" s="6" customFormat="1" ht="15" customHeight="1" x14ac:dyDescent="0.2">
      <c r="A95" s="29" t="s">
        <v>109</v>
      </c>
      <c r="B95" s="128">
        <v>0</v>
      </c>
      <c r="C95" s="122">
        <v>0</v>
      </c>
      <c r="D95" s="122">
        <v>0</v>
      </c>
      <c r="E95" s="128">
        <v>0</v>
      </c>
      <c r="F95" s="111"/>
      <c r="G95" s="112">
        <v>0</v>
      </c>
      <c r="H95" s="106"/>
    </row>
    <row r="96" spans="1:10" s="6" customFormat="1" ht="15" customHeight="1" x14ac:dyDescent="0.2">
      <c r="A96" s="29" t="s">
        <v>110</v>
      </c>
      <c r="B96" s="128">
        <v>24669.119999999999</v>
      </c>
      <c r="C96" s="129">
        <v>22070</v>
      </c>
      <c r="D96" s="129">
        <v>21170</v>
      </c>
      <c r="E96" s="128">
        <v>0</v>
      </c>
      <c r="F96" s="111"/>
      <c r="G96" s="112">
        <v>0</v>
      </c>
      <c r="H96" s="106"/>
    </row>
    <row r="97" spans="1:10" s="6" customFormat="1" ht="15" customHeight="1" x14ac:dyDescent="0.2">
      <c r="A97" s="29" t="s">
        <v>94</v>
      </c>
      <c r="B97" s="130">
        <v>2981.91</v>
      </c>
      <c r="C97" s="131">
        <v>600</v>
      </c>
      <c r="D97" s="131">
        <v>600</v>
      </c>
      <c r="E97" s="130">
        <v>4406.84</v>
      </c>
      <c r="F97" s="132"/>
      <c r="G97" s="133">
        <v>7.3446999999999996</v>
      </c>
      <c r="H97" s="106"/>
      <c r="J97" s="36"/>
    </row>
    <row r="98" spans="1:10" ht="18" customHeight="1" x14ac:dyDescent="0.2">
      <c r="A98" s="92" t="s">
        <v>318</v>
      </c>
      <c r="B98" s="134">
        <v>0</v>
      </c>
      <c r="C98" s="134">
        <v>0</v>
      </c>
      <c r="D98" s="134">
        <v>0</v>
      </c>
      <c r="E98" s="134">
        <v>0</v>
      </c>
      <c r="F98" s="134"/>
      <c r="G98" s="134">
        <v>0</v>
      </c>
      <c r="H98" s="116"/>
    </row>
    <row r="99" spans="1:10" ht="18" customHeight="1" thickBot="1" x14ac:dyDescent="0.25">
      <c r="B99" s="113"/>
      <c r="C99" s="113"/>
      <c r="D99" s="149"/>
      <c r="E99" s="114"/>
      <c r="F99" s="115"/>
      <c r="G99" s="115"/>
    </row>
    <row r="100" spans="1:10" s="1" customFormat="1" ht="46.5" customHeight="1" thickBot="1" x14ac:dyDescent="0.25">
      <c r="A100" s="33" t="s">
        <v>346</v>
      </c>
      <c r="B100" s="194" t="s">
        <v>350</v>
      </c>
      <c r="C100" s="195"/>
      <c r="D100" s="195"/>
      <c r="E100" s="195"/>
      <c r="F100" s="195"/>
      <c r="G100" s="195"/>
    </row>
    <row r="101" spans="1:10" ht="61.5" customHeight="1" thickBot="1" x14ac:dyDescent="0.25">
      <c r="A101" s="34" t="s">
        <v>0</v>
      </c>
      <c r="B101" s="8" t="s">
        <v>344</v>
      </c>
      <c r="C101" s="8" t="s">
        <v>341</v>
      </c>
      <c r="D101" s="8" t="s">
        <v>342</v>
      </c>
      <c r="E101" s="8" t="s">
        <v>345</v>
      </c>
      <c r="F101" s="8" t="s">
        <v>81</v>
      </c>
      <c r="G101" s="20" t="s">
        <v>82</v>
      </c>
    </row>
    <row r="102" spans="1:10" s="6" customFormat="1" ht="16.5" thickBot="1" x14ac:dyDescent="0.3">
      <c r="A102" s="37" t="s">
        <v>95</v>
      </c>
      <c r="B102" s="117">
        <f>SUM(B103:B112)</f>
        <v>1419700.55</v>
      </c>
      <c r="C102" s="117">
        <v>1718544</v>
      </c>
      <c r="D102" s="117">
        <v>1718544</v>
      </c>
      <c r="E102" s="117">
        <v>1711044.44</v>
      </c>
      <c r="F102" s="118"/>
      <c r="G102" s="119">
        <v>0.99560000000000004</v>
      </c>
      <c r="H102" s="106"/>
    </row>
    <row r="103" spans="1:10" s="6" customFormat="1" ht="15" customHeight="1" x14ac:dyDescent="0.2">
      <c r="A103" s="35" t="s">
        <v>90</v>
      </c>
      <c r="B103" s="110">
        <v>19862.23</v>
      </c>
      <c r="C103" s="110">
        <v>36727</v>
      </c>
      <c r="D103" s="110">
        <v>38603.949999999997</v>
      </c>
      <c r="E103" s="110">
        <v>38663.360000000001</v>
      </c>
      <c r="F103" s="120"/>
      <c r="G103" s="121">
        <v>1.0015000000000001</v>
      </c>
      <c r="H103" s="106"/>
    </row>
    <row r="104" spans="1:10" s="6" customFormat="1" ht="15" customHeight="1" x14ac:dyDescent="0.2">
      <c r="A104" s="29" t="s">
        <v>91</v>
      </c>
      <c r="B104" s="122">
        <v>0</v>
      </c>
      <c r="C104" s="122">
        <v>0</v>
      </c>
      <c r="D104" s="122">
        <v>0</v>
      </c>
      <c r="E104" s="122">
        <v>0</v>
      </c>
      <c r="F104" s="123"/>
      <c r="G104" s="124">
        <v>0</v>
      </c>
      <c r="H104" s="106"/>
    </row>
    <row r="105" spans="1:10" s="6" customFormat="1" ht="15" customHeight="1" x14ac:dyDescent="0.2">
      <c r="A105" s="29" t="s">
        <v>92</v>
      </c>
      <c r="B105" s="122">
        <v>36519.730000000003</v>
      </c>
      <c r="C105" s="122">
        <v>37769</v>
      </c>
      <c r="D105" s="122">
        <v>37286.19</v>
      </c>
      <c r="E105" s="122">
        <v>38386.82</v>
      </c>
      <c r="F105" s="123"/>
      <c r="G105" s="124">
        <v>1.0295000000000001</v>
      </c>
      <c r="H105" s="106"/>
    </row>
    <row r="106" spans="1:10" s="6" customFormat="1" ht="15" customHeight="1" x14ac:dyDescent="0.2">
      <c r="A106" s="29" t="s">
        <v>93</v>
      </c>
      <c r="B106" s="122">
        <v>0</v>
      </c>
      <c r="C106" s="122">
        <v>0</v>
      </c>
      <c r="D106" s="122">
        <v>0</v>
      </c>
      <c r="E106" s="122">
        <v>0</v>
      </c>
      <c r="F106" s="123"/>
      <c r="G106" s="124">
        <v>0</v>
      </c>
      <c r="H106" s="106"/>
    </row>
    <row r="107" spans="1:10" s="6" customFormat="1" ht="15" customHeight="1" x14ac:dyDescent="0.2">
      <c r="A107" s="29" t="s">
        <v>107</v>
      </c>
      <c r="B107" s="122">
        <v>1259805.26</v>
      </c>
      <c r="C107" s="122">
        <v>1513673</v>
      </c>
      <c r="D107" s="122">
        <v>1491875</v>
      </c>
      <c r="E107" s="122">
        <v>148373169</v>
      </c>
      <c r="F107" s="123"/>
      <c r="G107" s="124">
        <v>0.99450000000000005</v>
      </c>
      <c r="H107" s="106"/>
    </row>
    <row r="108" spans="1:10" s="6" customFormat="1" ht="15" customHeight="1" x14ac:dyDescent="0.2">
      <c r="A108" s="29" t="s">
        <v>108</v>
      </c>
      <c r="B108" s="122">
        <v>21775.07</v>
      </c>
      <c r="C108" s="122">
        <v>45542</v>
      </c>
      <c r="D108" s="122">
        <v>44484.42</v>
      </c>
      <c r="E108" s="122">
        <v>44018.34</v>
      </c>
      <c r="F108" s="123"/>
      <c r="G108" s="124">
        <v>0.98850000000000005</v>
      </c>
      <c r="H108" s="106"/>
    </row>
    <row r="109" spans="1:10" s="6" customFormat="1" ht="15" customHeight="1" x14ac:dyDescent="0.2">
      <c r="A109" s="29" t="s">
        <v>109</v>
      </c>
      <c r="B109" s="122">
        <v>77033.41</v>
      </c>
      <c r="C109" s="122">
        <v>62163</v>
      </c>
      <c r="D109" s="122">
        <v>82524.44</v>
      </c>
      <c r="E109" s="122">
        <v>84299.68</v>
      </c>
      <c r="F109" s="123"/>
      <c r="G109" s="124">
        <v>0.99729999999999996</v>
      </c>
      <c r="H109" s="106"/>
    </row>
    <row r="110" spans="1:10" s="6" customFormat="1" ht="15" customHeight="1" x14ac:dyDescent="0.2">
      <c r="A110" s="29" t="s">
        <v>110</v>
      </c>
      <c r="B110" s="122">
        <v>4284.8500000000004</v>
      </c>
      <c r="C110" s="122">
        <v>22070</v>
      </c>
      <c r="D110" s="122">
        <v>21170</v>
      </c>
      <c r="E110" s="122">
        <v>21134.55</v>
      </c>
      <c r="F110" s="123"/>
      <c r="G110" s="124">
        <v>0.99829999999999997</v>
      </c>
      <c r="H110" s="106"/>
    </row>
    <row r="111" spans="1:10" s="6" customFormat="1" ht="15" customHeight="1" x14ac:dyDescent="0.2">
      <c r="A111" s="29" t="s">
        <v>94</v>
      </c>
      <c r="B111" s="122">
        <v>420</v>
      </c>
      <c r="C111" s="122">
        <v>600</v>
      </c>
      <c r="D111" s="122">
        <v>600</v>
      </c>
      <c r="E111" s="122">
        <v>810</v>
      </c>
      <c r="F111" s="123"/>
      <c r="G111" s="124">
        <v>1.35</v>
      </c>
      <c r="H111" s="106"/>
    </row>
    <row r="112" spans="1:10" s="6" customFormat="1" ht="15" customHeight="1" x14ac:dyDescent="0.2">
      <c r="A112" s="29" t="s">
        <v>195</v>
      </c>
      <c r="B112" s="122">
        <v>0</v>
      </c>
      <c r="C112" s="122">
        <v>0</v>
      </c>
      <c r="D112" s="122">
        <v>0</v>
      </c>
      <c r="E112" s="122">
        <v>0</v>
      </c>
      <c r="F112" s="123"/>
      <c r="G112" s="124">
        <v>0</v>
      </c>
      <c r="H112" s="106"/>
    </row>
    <row r="113" spans="1:8" ht="18" customHeight="1" x14ac:dyDescent="0.2">
      <c r="B113" s="113"/>
      <c r="C113" s="113"/>
      <c r="D113" s="113"/>
      <c r="E113" s="114"/>
      <c r="F113" s="115"/>
      <c r="G113" s="115"/>
    </row>
    <row r="114" spans="1:8" ht="18" customHeight="1" thickBot="1" x14ac:dyDescent="0.25">
      <c r="B114" s="113"/>
      <c r="C114" s="113"/>
      <c r="D114" s="113"/>
      <c r="E114" s="114"/>
      <c r="F114" s="115"/>
      <c r="G114" s="115"/>
    </row>
    <row r="115" spans="1:8" s="1" customFormat="1" ht="56.25" customHeight="1" thickBot="1" x14ac:dyDescent="0.25">
      <c r="A115" s="33" t="s">
        <v>346</v>
      </c>
      <c r="B115" s="194" t="s">
        <v>351</v>
      </c>
      <c r="C115" s="195"/>
      <c r="D115" s="195"/>
      <c r="E115" s="195"/>
      <c r="F115" s="195"/>
      <c r="G115" s="195"/>
    </row>
    <row r="116" spans="1:8" ht="46.5" customHeight="1" thickBot="1" x14ac:dyDescent="0.25">
      <c r="A116" s="38" t="s">
        <v>0</v>
      </c>
      <c r="B116" s="8" t="s">
        <v>344</v>
      </c>
      <c r="C116" s="8" t="s">
        <v>341</v>
      </c>
      <c r="D116" s="8" t="s">
        <v>342</v>
      </c>
      <c r="E116" s="8" t="s">
        <v>345</v>
      </c>
      <c r="F116" s="8" t="s">
        <v>81</v>
      </c>
      <c r="G116" s="20" t="s">
        <v>82</v>
      </c>
    </row>
    <row r="117" spans="1:8" s="6" customFormat="1" ht="15" customHeight="1" x14ac:dyDescent="0.25">
      <c r="A117" s="42" t="s">
        <v>98</v>
      </c>
      <c r="B117" s="150">
        <v>1419700.55</v>
      </c>
      <c r="C117" s="150">
        <v>1718544</v>
      </c>
      <c r="D117" s="150">
        <v>1718544</v>
      </c>
      <c r="E117" s="150">
        <v>1711044.44</v>
      </c>
      <c r="F117" s="104"/>
      <c r="G117" s="105">
        <v>0.99560000000000004</v>
      </c>
      <c r="H117" s="106"/>
    </row>
    <row r="118" spans="1:8" s="6" customFormat="1" ht="15" customHeight="1" x14ac:dyDescent="0.2">
      <c r="A118" s="39" t="s">
        <v>99</v>
      </c>
      <c r="B118" s="103">
        <v>1419700.55</v>
      </c>
      <c r="C118" s="103">
        <v>1718544</v>
      </c>
      <c r="D118" s="103">
        <v>1718544</v>
      </c>
      <c r="E118" s="103">
        <v>1711044.44</v>
      </c>
      <c r="F118" s="107"/>
      <c r="G118" s="108">
        <v>0.99560000000000004</v>
      </c>
      <c r="H118" s="106"/>
    </row>
    <row r="119" spans="1:8" s="6" customFormat="1" ht="15" customHeight="1" x14ac:dyDescent="0.2">
      <c r="A119" s="29" t="s">
        <v>100</v>
      </c>
      <c r="B119" s="110">
        <v>1419700.55</v>
      </c>
      <c r="C119" s="110">
        <v>1718544</v>
      </c>
      <c r="D119" s="110">
        <v>1718544</v>
      </c>
      <c r="E119" s="110">
        <v>1711044.44</v>
      </c>
      <c r="F119" s="111"/>
      <c r="G119" s="112">
        <v>0.99560000000000004</v>
      </c>
      <c r="H119" s="106"/>
    </row>
    <row r="120" spans="1:8" x14ac:dyDescent="0.2">
      <c r="B120" s="113"/>
      <c r="C120" s="113"/>
      <c r="D120" s="113"/>
      <c r="E120" s="114"/>
      <c r="F120" s="115"/>
      <c r="G120" s="115"/>
      <c r="H120" s="116"/>
    </row>
    <row r="121" spans="1:8" x14ac:dyDescent="0.2">
      <c r="B121" s="113"/>
      <c r="C121" s="113"/>
      <c r="D121" s="113"/>
      <c r="E121" s="114"/>
      <c r="F121" s="115"/>
      <c r="G121" s="115"/>
    </row>
    <row r="122" spans="1:8" x14ac:dyDescent="0.2">
      <c r="B122" s="149"/>
      <c r="C122" s="113"/>
      <c r="D122" s="113"/>
      <c r="E122" s="114"/>
      <c r="F122" s="115"/>
      <c r="G122" s="115"/>
    </row>
  </sheetData>
  <mergeCells count="5">
    <mergeCell ref="B1:G1"/>
    <mergeCell ref="B86:G86"/>
    <mergeCell ref="B115:G115"/>
    <mergeCell ref="B30:G30"/>
    <mergeCell ref="B100:G100"/>
  </mergeCells>
  <phoneticPr fontId="53" type="noConversion"/>
  <pageMargins left="0.25" right="0.25" top="0.75" bottom="0.75" header="0.3" footer="0.3"/>
  <pageSetup paperSize="9" scale="85" fitToHeight="0" orientation="portrait" horizontalDpi="300" verticalDpi="300" r:id="rId1"/>
  <rowBreaks count="2" manualBreakCount="2">
    <brk id="85"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G22"/>
  <sheetViews>
    <sheetView zoomScale="85" zoomScaleNormal="85" workbookViewId="0">
      <selection activeCell="D10" sqref="D10"/>
    </sheetView>
  </sheetViews>
  <sheetFormatPr defaultColWidth="9.140625" defaultRowHeight="11.25" x14ac:dyDescent="0.15"/>
  <cols>
    <col min="1" max="1" width="41.28515625" style="6" customWidth="1"/>
    <col min="2" max="5" width="16.7109375" style="6" customWidth="1"/>
    <col min="6" max="6" width="13.42578125" style="6" customWidth="1"/>
    <col min="7" max="7" width="10.28515625" style="6" customWidth="1"/>
    <col min="8" max="16384" width="9.140625" style="6"/>
  </cols>
  <sheetData>
    <row r="1" spans="1:7" s="1" customFormat="1" ht="56.25" customHeight="1" thickBot="1" x14ac:dyDescent="0.25">
      <c r="A1" s="33" t="s">
        <v>346</v>
      </c>
      <c r="B1" s="194" t="s">
        <v>352</v>
      </c>
      <c r="C1" s="195"/>
      <c r="D1" s="195"/>
      <c r="E1" s="195"/>
      <c r="F1" s="195"/>
      <c r="G1" s="195"/>
    </row>
    <row r="2" spans="1:7" s="2" customFormat="1" ht="32.25" thickBot="1" x14ac:dyDescent="0.25">
      <c r="A2" s="38" t="s">
        <v>0</v>
      </c>
      <c r="B2" s="8" t="s">
        <v>344</v>
      </c>
      <c r="C2" s="8" t="s">
        <v>341</v>
      </c>
      <c r="D2" s="8" t="s">
        <v>342</v>
      </c>
      <c r="E2" s="8" t="s">
        <v>345</v>
      </c>
      <c r="F2" s="8" t="s">
        <v>81</v>
      </c>
      <c r="G2" s="20" t="s">
        <v>82</v>
      </c>
    </row>
    <row r="3" spans="1:7" ht="15" customHeight="1" x14ac:dyDescent="0.25">
      <c r="A3" s="43" t="s">
        <v>102</v>
      </c>
      <c r="B3" s="168">
        <v>5361.03</v>
      </c>
      <c r="C3" s="168">
        <v>-110626.23</v>
      </c>
      <c r="D3" s="168">
        <v>-110626.23</v>
      </c>
      <c r="E3" s="168">
        <v>-110626.23</v>
      </c>
      <c r="F3" s="169"/>
      <c r="G3" s="170"/>
    </row>
    <row r="4" spans="1:7" ht="15" customHeight="1" x14ac:dyDescent="0.2">
      <c r="A4" s="44" t="s">
        <v>103</v>
      </c>
      <c r="B4" s="172">
        <v>5361.03</v>
      </c>
      <c r="C4" s="171">
        <v>-110626.23</v>
      </c>
      <c r="D4" s="171">
        <v>-110626.23</v>
      </c>
      <c r="E4" s="171">
        <v>-110626.23</v>
      </c>
      <c r="F4" s="173"/>
      <c r="G4" s="174"/>
    </row>
    <row r="5" spans="1:7" ht="15" customHeight="1" x14ac:dyDescent="0.2">
      <c r="A5" s="39" t="s">
        <v>106</v>
      </c>
      <c r="B5" s="176">
        <v>5361.03</v>
      </c>
      <c r="C5" s="175">
        <v>-110626.23</v>
      </c>
      <c r="D5" s="175">
        <v>-110626.23</v>
      </c>
      <c r="E5" s="175">
        <v>-110626.23</v>
      </c>
      <c r="F5" s="107"/>
      <c r="G5" s="108"/>
    </row>
    <row r="6" spans="1:7" ht="15" customHeight="1" x14ac:dyDescent="0.2">
      <c r="A6" s="40" t="s">
        <v>104</v>
      </c>
      <c r="B6" s="177">
        <v>5361.03</v>
      </c>
      <c r="C6" s="178">
        <v>0</v>
      </c>
      <c r="D6" s="178">
        <v>0</v>
      </c>
      <c r="E6" s="178">
        <v>0</v>
      </c>
      <c r="F6" s="179"/>
      <c r="G6" s="180"/>
    </row>
    <row r="7" spans="1:7" ht="15" customHeight="1" x14ac:dyDescent="0.2">
      <c r="A7" s="29" t="s">
        <v>105</v>
      </c>
      <c r="B7" s="125">
        <v>0</v>
      </c>
      <c r="C7" s="181">
        <v>-110626.23</v>
      </c>
      <c r="D7" s="181">
        <v>-110626.23</v>
      </c>
      <c r="E7" s="181">
        <v>-110626.23</v>
      </c>
      <c r="F7" s="179"/>
      <c r="G7" s="180"/>
    </row>
    <row r="8" spans="1:7" ht="18" customHeight="1" x14ac:dyDescent="0.15"/>
    <row r="9" spans="1:7" ht="18" customHeight="1" x14ac:dyDescent="0.15"/>
    <row r="10" spans="1:7" s="1" customFormat="1" ht="56.25" customHeight="1" x14ac:dyDescent="0.2"/>
    <row r="11" spans="1:7" s="2" customFormat="1" ht="10.5" x14ac:dyDescent="0.2"/>
    <row r="12" spans="1:7" ht="15" customHeight="1" x14ac:dyDescent="0.15"/>
    <row r="13" spans="1:7" ht="15" customHeight="1" x14ac:dyDescent="0.15"/>
    <row r="14" spans="1:7" ht="15" customHeight="1" x14ac:dyDescent="0.15"/>
    <row r="15" spans="1:7" ht="15" customHeight="1" x14ac:dyDescent="0.15"/>
    <row r="16" spans="1: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sheetData>
  <mergeCells count="1">
    <mergeCell ref="B1:G1"/>
  </mergeCells>
  <pageMargins left="0.25" right="0.25" top="0.75" bottom="0.75" header="0.3" footer="0.3"/>
  <pageSetup paperSize="9" scale="76"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zoomScaleNormal="100" workbookViewId="0">
      <selection activeCell="E31" sqref="E31"/>
    </sheetView>
  </sheetViews>
  <sheetFormatPr defaultColWidth="9.140625" defaultRowHeight="11.25" x14ac:dyDescent="0.15"/>
  <cols>
    <col min="1" max="1" width="49" style="6" customWidth="1"/>
    <col min="2" max="2" width="16.7109375" style="6" customWidth="1"/>
    <col min="3" max="3" width="14.5703125" style="6" customWidth="1"/>
    <col min="4" max="4" width="15.140625" style="6" customWidth="1"/>
    <col min="5" max="5" width="16.7109375" style="6" customWidth="1"/>
    <col min="6" max="6" width="12.28515625" style="6" customWidth="1"/>
    <col min="7" max="7" width="13.85546875" style="6" customWidth="1"/>
    <col min="8" max="16384" width="9.140625" style="6"/>
  </cols>
  <sheetData>
    <row r="1" spans="1:7" s="1" customFormat="1" ht="56.25" customHeight="1" thickBot="1" x14ac:dyDescent="0.25">
      <c r="A1" s="33" t="s">
        <v>346</v>
      </c>
      <c r="B1" s="194" t="s">
        <v>354</v>
      </c>
      <c r="C1" s="195"/>
      <c r="D1" s="195"/>
      <c r="E1" s="195"/>
      <c r="F1" s="195"/>
      <c r="G1" s="195"/>
    </row>
    <row r="2" spans="1:7" s="2" customFormat="1" ht="32.25" thickBot="1" x14ac:dyDescent="0.25">
      <c r="A2" s="38" t="s">
        <v>0</v>
      </c>
      <c r="B2" s="8" t="s">
        <v>344</v>
      </c>
      <c r="C2" s="8" t="s">
        <v>341</v>
      </c>
      <c r="D2" s="8" t="s">
        <v>342</v>
      </c>
      <c r="E2" s="8" t="s">
        <v>345</v>
      </c>
      <c r="F2" s="8" t="s">
        <v>81</v>
      </c>
      <c r="G2" s="20" t="s">
        <v>82</v>
      </c>
    </row>
    <row r="3" spans="1:7" ht="15" customHeight="1" x14ac:dyDescent="0.25">
      <c r="A3" s="11" t="s">
        <v>75</v>
      </c>
      <c r="B3" s="152">
        <v>0</v>
      </c>
      <c r="C3" s="152">
        <v>0</v>
      </c>
      <c r="D3" s="152">
        <v>0</v>
      </c>
      <c r="E3" s="152">
        <v>0</v>
      </c>
      <c r="F3" s="152">
        <v>0</v>
      </c>
      <c r="G3" s="152">
        <v>0</v>
      </c>
    </row>
    <row r="4" spans="1:7" ht="15" customHeight="1" x14ac:dyDescent="0.25">
      <c r="A4" s="11" t="s">
        <v>101</v>
      </c>
      <c r="B4" s="152">
        <v>0</v>
      </c>
      <c r="C4" s="152">
        <v>0</v>
      </c>
      <c r="D4" s="152">
        <v>0</v>
      </c>
      <c r="E4" s="152">
        <v>0</v>
      </c>
      <c r="F4" s="152">
        <v>0</v>
      </c>
      <c r="G4" s="152">
        <v>0</v>
      </c>
    </row>
    <row r="5" spans="1:7" ht="18" customHeight="1" x14ac:dyDescent="0.15">
      <c r="B5" s="106"/>
      <c r="C5" s="106"/>
      <c r="D5" s="106"/>
      <c r="E5" s="106"/>
      <c r="F5" s="106"/>
      <c r="G5" s="106"/>
    </row>
    <row r="6" spans="1:7" ht="18" customHeight="1" thickBot="1" x14ac:dyDescent="0.2">
      <c r="B6" s="106"/>
      <c r="C6" s="106"/>
      <c r="D6" s="106"/>
      <c r="E6" s="106"/>
      <c r="F6" s="106"/>
      <c r="G6" s="106"/>
    </row>
    <row r="7" spans="1:7" s="1" customFormat="1" ht="56.25" customHeight="1" thickBot="1" x14ac:dyDescent="0.25">
      <c r="A7" s="33" t="s">
        <v>346</v>
      </c>
      <c r="B7" s="194" t="s">
        <v>353</v>
      </c>
      <c r="C7" s="195"/>
      <c r="D7" s="195"/>
      <c r="E7" s="195"/>
      <c r="F7" s="195"/>
      <c r="G7" s="195"/>
    </row>
    <row r="8" spans="1:7" s="2" customFormat="1" ht="32.25" thickBot="1" x14ac:dyDescent="0.25">
      <c r="A8" s="38" t="s">
        <v>0</v>
      </c>
      <c r="B8" s="8" t="s">
        <v>344</v>
      </c>
      <c r="C8" s="8" t="s">
        <v>341</v>
      </c>
      <c r="D8" s="8" t="s">
        <v>342</v>
      </c>
      <c r="E8" s="8" t="s">
        <v>345</v>
      </c>
      <c r="F8" s="8" t="s">
        <v>81</v>
      </c>
      <c r="G8" s="20" t="s">
        <v>82</v>
      </c>
    </row>
    <row r="9" spans="1:7" ht="15" customHeight="1" x14ac:dyDescent="0.25">
      <c r="A9" s="41" t="s">
        <v>90</v>
      </c>
      <c r="B9" s="152">
        <v>0</v>
      </c>
      <c r="C9" s="152">
        <v>0</v>
      </c>
      <c r="D9" s="152">
        <v>0</v>
      </c>
      <c r="E9" s="152">
        <v>0</v>
      </c>
      <c r="F9" s="152">
        <v>0</v>
      </c>
      <c r="G9" s="152">
        <v>0</v>
      </c>
    </row>
    <row r="10" spans="1:7" ht="15" customHeight="1" x14ac:dyDescent="0.25">
      <c r="A10" s="11" t="s">
        <v>91</v>
      </c>
      <c r="B10" s="152">
        <v>0</v>
      </c>
      <c r="C10" s="152">
        <v>0</v>
      </c>
      <c r="D10" s="152">
        <v>0</v>
      </c>
      <c r="E10" s="152">
        <v>0</v>
      </c>
      <c r="F10" s="152">
        <v>0</v>
      </c>
      <c r="G10" s="152">
        <v>0</v>
      </c>
    </row>
    <row r="11" spans="1:7" ht="15" customHeight="1" x14ac:dyDescent="0.25">
      <c r="A11" s="11" t="s">
        <v>92</v>
      </c>
      <c r="B11" s="152">
        <v>0</v>
      </c>
      <c r="C11" s="152">
        <v>0</v>
      </c>
      <c r="D11" s="152">
        <v>0</v>
      </c>
      <c r="E11" s="152">
        <v>0</v>
      </c>
      <c r="F11" s="152">
        <v>0</v>
      </c>
      <c r="G11" s="152">
        <v>0</v>
      </c>
    </row>
    <row r="12" spans="1:7" ht="15" customHeight="1" x14ac:dyDescent="0.25">
      <c r="A12" s="11" t="s">
        <v>93</v>
      </c>
      <c r="B12" s="152" t="s">
        <v>96</v>
      </c>
      <c r="C12" s="152" t="s">
        <v>96</v>
      </c>
      <c r="D12" s="152" t="s">
        <v>96</v>
      </c>
      <c r="E12" s="152" t="s">
        <v>96</v>
      </c>
      <c r="F12" s="152" t="s">
        <v>96</v>
      </c>
      <c r="G12" s="152" t="s">
        <v>96</v>
      </c>
    </row>
    <row r="13" spans="1:7" ht="15" customHeight="1" x14ac:dyDescent="0.25">
      <c r="A13" s="11" t="s">
        <v>107</v>
      </c>
      <c r="B13" s="152">
        <v>0</v>
      </c>
      <c r="C13" s="152">
        <v>0</v>
      </c>
      <c r="D13" s="152">
        <v>0</v>
      </c>
      <c r="E13" s="152">
        <v>0</v>
      </c>
      <c r="F13" s="152">
        <v>0</v>
      </c>
      <c r="G13" s="152">
        <v>0</v>
      </c>
    </row>
    <row r="14" spans="1:7" ht="15" customHeight="1" x14ac:dyDescent="0.25">
      <c r="A14" s="11" t="s">
        <v>108</v>
      </c>
      <c r="B14" s="152">
        <v>0</v>
      </c>
      <c r="C14" s="152">
        <v>0</v>
      </c>
      <c r="D14" s="152">
        <v>0</v>
      </c>
      <c r="E14" s="152">
        <v>0</v>
      </c>
      <c r="F14" s="152">
        <v>0</v>
      </c>
      <c r="G14" s="152">
        <v>0</v>
      </c>
    </row>
    <row r="15" spans="1:7" ht="15" customHeight="1" x14ac:dyDescent="0.25">
      <c r="A15" s="11" t="s">
        <v>109</v>
      </c>
      <c r="B15" s="152">
        <v>0</v>
      </c>
      <c r="C15" s="152">
        <v>0</v>
      </c>
      <c r="D15" s="152">
        <v>0</v>
      </c>
      <c r="E15" s="152">
        <v>0</v>
      </c>
      <c r="F15" s="152">
        <v>0</v>
      </c>
      <c r="G15" s="152">
        <v>0</v>
      </c>
    </row>
    <row r="16" spans="1:7" ht="15" customHeight="1" x14ac:dyDescent="0.25">
      <c r="A16" s="11" t="s">
        <v>110</v>
      </c>
      <c r="B16" s="152">
        <v>0</v>
      </c>
      <c r="C16" s="152">
        <v>0</v>
      </c>
      <c r="D16" s="152">
        <v>0</v>
      </c>
      <c r="E16" s="152">
        <v>0</v>
      </c>
      <c r="F16" s="152">
        <v>0</v>
      </c>
      <c r="G16" s="152">
        <v>0</v>
      </c>
    </row>
    <row r="17" spans="1:7" ht="15" customHeight="1" x14ac:dyDescent="0.25">
      <c r="A17" s="11" t="s">
        <v>94</v>
      </c>
      <c r="B17" s="152">
        <v>0</v>
      </c>
      <c r="C17" s="152">
        <v>0</v>
      </c>
      <c r="D17" s="152">
        <v>0</v>
      </c>
      <c r="E17" s="152">
        <v>0</v>
      </c>
      <c r="F17" s="152">
        <v>0</v>
      </c>
      <c r="G17" s="152">
        <v>0</v>
      </c>
    </row>
    <row r="18" spans="1:7" ht="15" customHeight="1" x14ac:dyDescent="0.25">
      <c r="A18" s="11" t="s">
        <v>97</v>
      </c>
      <c r="B18" s="152">
        <v>0</v>
      </c>
      <c r="C18" s="152">
        <v>0</v>
      </c>
      <c r="D18" s="152">
        <v>0</v>
      </c>
      <c r="E18" s="152">
        <v>0</v>
      </c>
      <c r="F18" s="152">
        <v>0</v>
      </c>
      <c r="G18" s="152">
        <v>0</v>
      </c>
    </row>
  </sheetData>
  <mergeCells count="2">
    <mergeCell ref="B1:G1"/>
    <mergeCell ref="B7:G7"/>
  </mergeCells>
  <pageMargins left="0.25" right="0.25" top="0.75" bottom="0.75" header="0.3" footer="0.3"/>
  <pageSetup paperSize="9" scale="73"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69C5-A009-4641-8174-1F277CCA47EA}">
  <sheetPr>
    <pageSetUpPr fitToPage="1"/>
  </sheetPr>
  <dimension ref="A1:IJ289"/>
  <sheetViews>
    <sheetView topLeftCell="A280" zoomScale="115" zoomScaleNormal="115" workbookViewId="0">
      <selection activeCell="C277" sqref="C277:E277"/>
    </sheetView>
  </sheetViews>
  <sheetFormatPr defaultColWidth="8.85546875" defaultRowHeight="15.75" x14ac:dyDescent="0.25"/>
  <cols>
    <col min="1" max="2" width="4.7109375" style="48" customWidth="1"/>
    <col min="3" max="5" width="33.7109375" style="48" customWidth="1"/>
    <col min="6" max="6" width="7.42578125" style="48" customWidth="1"/>
    <col min="7" max="7" width="9" style="48" customWidth="1"/>
    <col min="8" max="8" width="6.7109375" style="48" customWidth="1"/>
    <col min="9" max="9" width="8" style="48" customWidth="1"/>
    <col min="10" max="10" width="6.7109375" style="48" customWidth="1"/>
    <col min="11" max="11" width="10.140625" style="48" customWidth="1"/>
    <col min="12" max="12" width="5.28515625" style="48" customWidth="1"/>
    <col min="13" max="13" width="7.5703125" style="48" customWidth="1"/>
    <col min="14" max="16384" width="8.85546875" style="48"/>
  </cols>
  <sheetData>
    <row r="1" spans="1:244" ht="56.25" customHeight="1" thickBot="1" x14ac:dyDescent="0.3">
      <c r="A1" s="372" t="s">
        <v>355</v>
      </c>
      <c r="B1" s="372"/>
      <c r="C1" s="372"/>
      <c r="D1" s="372"/>
      <c r="E1" s="372"/>
      <c r="F1" s="372"/>
      <c r="G1" s="372"/>
      <c r="H1" s="372"/>
      <c r="I1" s="372"/>
      <c r="J1" s="372"/>
      <c r="K1" s="372"/>
      <c r="L1" s="372"/>
      <c r="M1" s="372"/>
    </row>
    <row r="2" spans="1:244" ht="47.45" customHeight="1" thickBot="1" x14ac:dyDescent="0.3">
      <c r="A2" s="373" t="s">
        <v>171</v>
      </c>
      <c r="B2" s="373"/>
      <c r="C2" s="373"/>
      <c r="D2" s="373"/>
      <c r="E2" s="374"/>
      <c r="F2" s="375" t="s">
        <v>356</v>
      </c>
      <c r="G2" s="376"/>
      <c r="H2" s="375" t="s">
        <v>357</v>
      </c>
      <c r="I2" s="376"/>
      <c r="J2" s="375" t="s">
        <v>358</v>
      </c>
      <c r="K2" s="376"/>
      <c r="L2" s="375" t="s">
        <v>170</v>
      </c>
      <c r="M2" s="372"/>
    </row>
    <row r="3" spans="1:244" ht="22.15" customHeight="1" x14ac:dyDescent="0.25">
      <c r="A3" s="378" t="s">
        <v>118</v>
      </c>
      <c r="B3" s="379"/>
      <c r="C3" s="379"/>
      <c r="D3" s="379"/>
      <c r="E3" s="380"/>
      <c r="F3" s="359">
        <v>1718544</v>
      </c>
      <c r="G3" s="360"/>
      <c r="H3" s="359">
        <v>1718544</v>
      </c>
      <c r="I3" s="382"/>
      <c r="J3" s="359">
        <v>1711044.44</v>
      </c>
      <c r="K3" s="360"/>
      <c r="L3" s="361">
        <v>99.56</v>
      </c>
      <c r="M3" s="362"/>
      <c r="N3" s="49"/>
      <c r="O3" s="49"/>
      <c r="P3" s="49"/>
      <c r="Q3" s="49"/>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row>
    <row r="4" spans="1:244" ht="22.15" customHeight="1" x14ac:dyDescent="0.25">
      <c r="A4" s="46"/>
      <c r="B4" s="367" t="s">
        <v>119</v>
      </c>
      <c r="C4" s="367"/>
      <c r="D4" s="367"/>
      <c r="E4" s="367"/>
      <c r="F4" s="368">
        <v>1718544</v>
      </c>
      <c r="G4" s="369"/>
      <c r="H4" s="368">
        <v>1718544</v>
      </c>
      <c r="I4" s="369"/>
      <c r="J4" s="368">
        <v>1711044.44</v>
      </c>
      <c r="K4" s="377"/>
      <c r="L4" s="368">
        <v>99.56</v>
      </c>
      <c r="M4" s="377"/>
      <c r="N4" s="57"/>
      <c r="O4" s="57"/>
      <c r="P4" s="57"/>
      <c r="Q4" s="5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row>
    <row r="5" spans="1:244" ht="22.15" customHeight="1" x14ac:dyDescent="0.25">
      <c r="A5" s="46"/>
      <c r="B5" s="363" t="s">
        <v>256</v>
      </c>
      <c r="C5" s="363"/>
      <c r="D5" s="363"/>
      <c r="E5" s="363"/>
      <c r="F5" s="364">
        <v>1718544</v>
      </c>
      <c r="G5" s="365"/>
      <c r="H5" s="364">
        <v>1718544</v>
      </c>
      <c r="I5" s="366"/>
      <c r="J5" s="364">
        <v>1711044.44</v>
      </c>
      <c r="K5" s="365"/>
      <c r="L5" s="364">
        <v>99.56</v>
      </c>
      <c r="M5" s="365"/>
      <c r="N5" s="57"/>
      <c r="O5" s="57"/>
      <c r="P5" s="57"/>
      <c r="Q5" s="5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row>
    <row r="6" spans="1:244" ht="18" customHeight="1" x14ac:dyDescent="0.25">
      <c r="A6" s="49"/>
      <c r="B6" s="49"/>
      <c r="C6" s="49"/>
      <c r="D6" s="49"/>
      <c r="E6" s="49"/>
      <c r="F6" s="49"/>
      <c r="G6" s="49"/>
      <c r="H6" s="49"/>
      <c r="I6" s="49"/>
      <c r="J6" s="49"/>
      <c r="K6" s="49"/>
      <c r="L6" s="49"/>
      <c r="M6" s="49"/>
      <c r="N6" s="49"/>
      <c r="O6" s="49"/>
      <c r="P6" s="49"/>
      <c r="Q6" s="49"/>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row>
    <row r="7" spans="1:244" ht="18" customHeight="1" thickBot="1" x14ac:dyDescent="0.3">
      <c r="A7" s="49"/>
      <c r="B7" s="49"/>
      <c r="C7" s="49"/>
      <c r="D7" s="49"/>
      <c r="E7" s="49"/>
      <c r="F7" s="49"/>
      <c r="G7" s="49"/>
      <c r="H7" s="49"/>
      <c r="I7" s="49"/>
      <c r="J7" s="49"/>
      <c r="K7" s="49"/>
      <c r="L7" s="49"/>
      <c r="M7" s="49"/>
      <c r="N7" s="49"/>
      <c r="O7" s="49"/>
      <c r="P7" s="49"/>
      <c r="Q7" s="49"/>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row>
    <row r="8" spans="1:244" ht="56.25" customHeight="1" thickBot="1" x14ac:dyDescent="0.3">
      <c r="A8" s="372" t="s">
        <v>359</v>
      </c>
      <c r="B8" s="372"/>
      <c r="C8" s="372"/>
      <c r="D8" s="372"/>
      <c r="E8" s="372"/>
      <c r="F8" s="372"/>
      <c r="G8" s="372"/>
      <c r="H8" s="372"/>
      <c r="I8" s="372"/>
      <c r="J8" s="372"/>
      <c r="K8" s="372"/>
      <c r="L8" s="372"/>
      <c r="M8" s="372"/>
    </row>
    <row r="9" spans="1:244" ht="47.45" customHeight="1" thickBot="1" x14ac:dyDescent="0.3">
      <c r="A9" s="373" t="s">
        <v>171</v>
      </c>
      <c r="B9" s="373"/>
      <c r="C9" s="373"/>
      <c r="D9" s="373"/>
      <c r="E9" s="374"/>
      <c r="F9" s="375" t="s">
        <v>356</v>
      </c>
      <c r="G9" s="376"/>
      <c r="H9" s="375" t="s">
        <v>357</v>
      </c>
      <c r="I9" s="376"/>
      <c r="J9" s="375" t="s">
        <v>358</v>
      </c>
      <c r="K9" s="376"/>
      <c r="L9" s="375" t="s">
        <v>170</v>
      </c>
      <c r="M9" s="372"/>
    </row>
    <row r="10" spans="1:244" ht="22.15" customHeight="1" x14ac:dyDescent="0.25">
      <c r="A10" s="378" t="s">
        <v>118</v>
      </c>
      <c r="B10" s="378"/>
      <c r="C10" s="378"/>
      <c r="D10" s="378"/>
      <c r="E10" s="378"/>
      <c r="F10" s="378"/>
      <c r="G10" s="378"/>
      <c r="H10" s="378"/>
      <c r="I10" s="378"/>
      <c r="J10" s="378"/>
      <c r="K10" s="378"/>
      <c r="L10" s="378"/>
      <c r="M10" s="378"/>
      <c r="N10" s="49"/>
      <c r="O10" s="49"/>
      <c r="P10" s="49"/>
      <c r="Q10" s="49"/>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row>
    <row r="11" spans="1:244" ht="22.15" customHeight="1" x14ac:dyDescent="0.25">
      <c r="A11" s="49"/>
      <c r="B11" s="427" t="s">
        <v>119</v>
      </c>
      <c r="C11" s="427"/>
      <c r="D11" s="427"/>
      <c r="E11" s="427"/>
      <c r="F11" s="427"/>
      <c r="G11" s="427"/>
      <c r="H11" s="427"/>
      <c r="I11" s="427"/>
      <c r="J11" s="427"/>
      <c r="K11" s="427"/>
      <c r="L11" s="427"/>
      <c r="M11" s="427"/>
      <c r="N11" s="49"/>
      <c r="O11" s="49"/>
      <c r="P11" s="49"/>
      <c r="Q11" s="49"/>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row>
    <row r="12" spans="1:244" ht="22.15" customHeight="1" x14ac:dyDescent="0.25">
      <c r="A12" s="49"/>
      <c r="B12" s="428" t="s">
        <v>256</v>
      </c>
      <c r="C12" s="428"/>
      <c r="D12" s="428"/>
      <c r="E12" s="428"/>
      <c r="F12" s="428"/>
      <c r="G12" s="428"/>
      <c r="H12" s="428"/>
      <c r="I12" s="428"/>
      <c r="J12" s="428"/>
      <c r="K12" s="428"/>
      <c r="L12" s="428"/>
      <c r="M12" s="428"/>
      <c r="N12" s="49"/>
      <c r="O12" s="49"/>
      <c r="P12" s="49"/>
      <c r="Q12" s="49"/>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row>
    <row r="13" spans="1:244" ht="18" customHeight="1" x14ac:dyDescent="0.25">
      <c r="A13" s="49"/>
      <c r="B13" s="429" t="s">
        <v>257</v>
      </c>
      <c r="C13" s="429"/>
      <c r="D13" s="429"/>
      <c r="E13" s="429"/>
      <c r="F13" s="429"/>
      <c r="G13" s="429"/>
      <c r="H13" s="429"/>
      <c r="I13" s="429"/>
      <c r="J13" s="429"/>
      <c r="K13" s="429"/>
      <c r="L13" s="429"/>
      <c r="M13" s="429"/>
      <c r="N13" s="49"/>
      <c r="O13" s="49"/>
      <c r="P13" s="49"/>
      <c r="Q13" s="49"/>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row>
    <row r="14" spans="1:244" ht="18" customHeight="1" x14ac:dyDescent="0.25">
      <c r="A14" s="49"/>
      <c r="B14" s="202" t="s">
        <v>258</v>
      </c>
      <c r="C14" s="202"/>
      <c r="D14" s="202"/>
      <c r="E14" s="202"/>
      <c r="F14" s="202"/>
      <c r="G14" s="202"/>
      <c r="H14" s="202"/>
      <c r="I14" s="202"/>
      <c r="J14" s="202"/>
      <c r="K14" s="202"/>
      <c r="L14" s="202"/>
      <c r="M14" s="202"/>
      <c r="N14" s="49"/>
      <c r="O14" s="49"/>
      <c r="P14" s="49"/>
      <c r="Q14" s="49"/>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row>
    <row r="15" spans="1:244" ht="18" customHeight="1" x14ac:dyDescent="0.25">
      <c r="A15" s="49"/>
      <c r="B15" s="219" t="s">
        <v>111</v>
      </c>
      <c r="C15" s="219"/>
      <c r="D15" s="219"/>
      <c r="E15" s="219"/>
      <c r="F15" s="219"/>
      <c r="G15" s="219"/>
      <c r="H15" s="219"/>
      <c r="I15" s="219"/>
      <c r="J15" s="219"/>
      <c r="K15" s="219"/>
      <c r="L15" s="219"/>
      <c r="M15" s="219"/>
      <c r="N15" s="49"/>
      <c r="O15" s="49"/>
      <c r="P15" s="49"/>
      <c r="Q15" s="49"/>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row>
    <row r="16" spans="1:244" s="60" customFormat="1" ht="12.75" customHeight="1" x14ac:dyDescent="0.25">
      <c r="A16" s="211" t="s">
        <v>198</v>
      </c>
      <c r="B16" s="212"/>
      <c r="C16" s="213" t="s">
        <v>120</v>
      </c>
      <c r="D16" s="213"/>
      <c r="E16" s="213"/>
      <c r="F16" s="354">
        <v>3563</v>
      </c>
      <c r="G16" s="211"/>
      <c r="H16" s="354">
        <v>3770.88</v>
      </c>
      <c r="I16" s="211"/>
      <c r="J16" s="214">
        <v>3620.31</v>
      </c>
      <c r="K16" s="211"/>
      <c r="L16" s="358">
        <v>96.01</v>
      </c>
      <c r="M16" s="267"/>
      <c r="N16" s="58"/>
      <c r="O16" s="58"/>
      <c r="P16" s="58"/>
      <c r="Q16" s="58"/>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row>
    <row r="17" spans="1:244" s="60" customFormat="1" ht="12.75" customHeight="1" x14ac:dyDescent="0.25">
      <c r="A17" s="211" t="s">
        <v>199</v>
      </c>
      <c r="B17" s="212"/>
      <c r="C17" s="213" t="s">
        <v>121</v>
      </c>
      <c r="D17" s="213"/>
      <c r="E17" s="213"/>
      <c r="F17" s="267">
        <v>200</v>
      </c>
      <c r="G17" s="211"/>
      <c r="H17" s="267">
        <v>200</v>
      </c>
      <c r="I17" s="211"/>
      <c r="J17" s="267">
        <v>255</v>
      </c>
      <c r="K17" s="211"/>
      <c r="L17" s="358">
        <v>127.5</v>
      </c>
      <c r="M17" s="267"/>
      <c r="N17" s="58"/>
      <c r="O17" s="58"/>
      <c r="P17" s="58"/>
      <c r="Q17" s="58"/>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row>
    <row r="18" spans="1:244" s="60" customFormat="1" ht="12.75" customHeight="1" x14ac:dyDescent="0.25">
      <c r="A18" s="211" t="s">
        <v>200</v>
      </c>
      <c r="B18" s="212"/>
      <c r="C18" s="213" t="s">
        <v>122</v>
      </c>
      <c r="D18" s="213"/>
      <c r="E18" s="213"/>
      <c r="F18" s="267">
        <v>550</v>
      </c>
      <c r="G18" s="211"/>
      <c r="H18" s="267">
        <v>550</v>
      </c>
      <c r="I18" s="211"/>
      <c r="J18" s="214">
        <v>651</v>
      </c>
      <c r="K18" s="211"/>
      <c r="L18" s="358">
        <v>118.36</v>
      </c>
      <c r="M18" s="267"/>
      <c r="N18" s="58"/>
      <c r="O18" s="58"/>
      <c r="P18" s="58"/>
      <c r="Q18" s="58"/>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row>
    <row r="19" spans="1:244" s="60" customFormat="1" ht="13.5" customHeight="1" x14ac:dyDescent="0.25">
      <c r="A19" s="50"/>
      <c r="B19" s="50"/>
      <c r="C19" s="216" t="s">
        <v>112</v>
      </c>
      <c r="D19" s="216"/>
      <c r="E19" s="216"/>
      <c r="F19" s="256">
        <v>4313</v>
      </c>
      <c r="G19" s="218"/>
      <c r="H19" s="256">
        <v>4520.88</v>
      </c>
      <c r="I19" s="218"/>
      <c r="J19" s="217">
        <v>4526.3100000000004</v>
      </c>
      <c r="K19" s="218"/>
      <c r="L19" s="381">
        <v>100.12</v>
      </c>
      <c r="M19" s="275"/>
      <c r="N19" s="61"/>
      <c r="O19" s="61"/>
      <c r="P19" s="61"/>
      <c r="Q19" s="61"/>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row>
    <row r="20" spans="1:244" s="60" customFormat="1" ht="12.75" customHeight="1" x14ac:dyDescent="0.25">
      <c r="A20" s="211" t="s">
        <v>201</v>
      </c>
      <c r="B20" s="212"/>
      <c r="C20" s="213" t="s">
        <v>123</v>
      </c>
      <c r="D20" s="213"/>
      <c r="E20" s="213"/>
      <c r="F20" s="354">
        <v>4100</v>
      </c>
      <c r="G20" s="211"/>
      <c r="H20" s="354">
        <v>11100</v>
      </c>
      <c r="I20" s="211"/>
      <c r="J20" s="214">
        <v>10671.65</v>
      </c>
      <c r="K20" s="211"/>
      <c r="L20" s="358">
        <v>96.14</v>
      </c>
      <c r="M20" s="267"/>
      <c r="N20" s="58"/>
      <c r="O20" s="58"/>
      <c r="P20" s="58"/>
      <c r="Q20" s="58"/>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row>
    <row r="21" spans="1:244" s="60" customFormat="1" ht="12.75" customHeight="1" x14ac:dyDescent="0.25">
      <c r="A21" s="211" t="s">
        <v>202</v>
      </c>
      <c r="B21" s="212"/>
      <c r="C21" s="213" t="s">
        <v>124</v>
      </c>
      <c r="D21" s="213"/>
      <c r="E21" s="213"/>
      <c r="F21" s="354">
        <v>23000</v>
      </c>
      <c r="G21" s="211"/>
      <c r="H21" s="354">
        <v>23000</v>
      </c>
      <c r="I21" s="211"/>
      <c r="J21" s="214">
        <v>22950.84</v>
      </c>
      <c r="K21" s="211"/>
      <c r="L21" s="358">
        <v>99.79</v>
      </c>
      <c r="M21" s="267"/>
      <c r="N21" s="58"/>
      <c r="O21" s="58"/>
      <c r="P21" s="58"/>
      <c r="Q21" s="58"/>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row>
    <row r="22" spans="1:244" s="60" customFormat="1" ht="12.75" customHeight="1" x14ac:dyDescent="0.25">
      <c r="A22" s="211" t="s">
        <v>203</v>
      </c>
      <c r="B22" s="212"/>
      <c r="C22" s="213" t="s">
        <v>169</v>
      </c>
      <c r="D22" s="213"/>
      <c r="E22" s="213"/>
      <c r="F22" s="267">
        <v>700</v>
      </c>
      <c r="G22" s="211"/>
      <c r="H22" s="267">
        <v>1400</v>
      </c>
      <c r="I22" s="211"/>
      <c r="J22" s="214">
        <v>1405.55</v>
      </c>
      <c r="K22" s="211"/>
      <c r="L22" s="358">
        <v>100.4</v>
      </c>
      <c r="M22" s="267"/>
      <c r="N22" s="58"/>
      <c r="O22" s="58"/>
      <c r="P22" s="58"/>
      <c r="Q22" s="58"/>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row>
    <row r="23" spans="1:244" s="60" customFormat="1" ht="12.75" customHeight="1" x14ac:dyDescent="0.25">
      <c r="A23" s="211" t="s">
        <v>204</v>
      </c>
      <c r="B23" s="212"/>
      <c r="C23" s="213" t="s">
        <v>125</v>
      </c>
      <c r="D23" s="213"/>
      <c r="E23" s="213"/>
      <c r="F23" s="267">
        <v>400</v>
      </c>
      <c r="G23" s="211"/>
      <c r="H23" s="267">
        <v>400</v>
      </c>
      <c r="I23" s="211"/>
      <c r="J23" s="267">
        <v>435.66</v>
      </c>
      <c r="K23" s="211"/>
      <c r="L23" s="358">
        <v>108.92</v>
      </c>
      <c r="M23" s="267"/>
      <c r="N23" s="58"/>
      <c r="O23" s="58"/>
      <c r="P23" s="58"/>
      <c r="Q23" s="58"/>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row>
    <row r="24" spans="1:244" s="60" customFormat="1" ht="12.75" customHeight="1" x14ac:dyDescent="0.25">
      <c r="A24" s="211">
        <v>824</v>
      </c>
      <c r="B24" s="212"/>
      <c r="C24" s="213" t="s">
        <v>126</v>
      </c>
      <c r="D24" s="213"/>
      <c r="E24" s="213"/>
      <c r="F24" s="267">
        <v>300</v>
      </c>
      <c r="G24" s="211"/>
      <c r="H24" s="267">
        <v>300</v>
      </c>
      <c r="I24" s="211"/>
      <c r="J24" s="267">
        <v>313.18</v>
      </c>
      <c r="K24" s="211"/>
      <c r="L24" s="358">
        <v>104.39</v>
      </c>
      <c r="M24" s="267"/>
      <c r="N24" s="58"/>
      <c r="O24" s="58"/>
      <c r="P24" s="58"/>
      <c r="Q24" s="58"/>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row>
    <row r="25" spans="1:244" s="60" customFormat="1" ht="13.5" customHeight="1" x14ac:dyDescent="0.25">
      <c r="A25" s="50"/>
      <c r="B25" s="50"/>
      <c r="C25" s="216" t="s">
        <v>113</v>
      </c>
      <c r="D25" s="216"/>
      <c r="E25" s="216"/>
      <c r="F25" s="256">
        <v>28500</v>
      </c>
      <c r="G25" s="218"/>
      <c r="H25" s="256">
        <v>36200</v>
      </c>
      <c r="I25" s="218"/>
      <c r="J25" s="217">
        <v>35776.879999999997</v>
      </c>
      <c r="K25" s="218"/>
      <c r="L25" s="381">
        <v>98.83</v>
      </c>
      <c r="M25" s="275"/>
      <c r="N25" s="61"/>
      <c r="O25" s="61"/>
      <c r="P25" s="61"/>
      <c r="Q25" s="61"/>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row>
    <row r="26" spans="1:244" s="60" customFormat="1" ht="12.75" customHeight="1" x14ac:dyDescent="0.25">
      <c r="A26" s="211" t="s">
        <v>205</v>
      </c>
      <c r="B26" s="212"/>
      <c r="C26" s="213" t="s">
        <v>127</v>
      </c>
      <c r="D26" s="213"/>
      <c r="E26" s="213"/>
      <c r="F26" s="354">
        <v>2400</v>
      </c>
      <c r="G26" s="211"/>
      <c r="H26" s="354">
        <v>2400</v>
      </c>
      <c r="I26" s="211"/>
      <c r="J26" s="214">
        <v>2428.27</v>
      </c>
      <c r="K26" s="211"/>
      <c r="L26" s="358">
        <v>101.18</v>
      </c>
      <c r="M26" s="267"/>
      <c r="N26" s="58"/>
      <c r="O26" s="58"/>
      <c r="P26" s="58"/>
      <c r="Q26" s="58"/>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row>
    <row r="27" spans="1:244" s="60" customFormat="1" ht="12.75" customHeight="1" x14ac:dyDescent="0.25">
      <c r="A27" s="211" t="s">
        <v>206</v>
      </c>
      <c r="B27" s="212"/>
      <c r="C27" s="213" t="s">
        <v>128</v>
      </c>
      <c r="D27" s="213"/>
      <c r="E27" s="213"/>
      <c r="F27" s="354">
        <v>3600</v>
      </c>
      <c r="G27" s="211"/>
      <c r="H27" s="354">
        <v>4600</v>
      </c>
      <c r="I27" s="211"/>
      <c r="J27" s="214">
        <v>4643.88</v>
      </c>
      <c r="K27" s="211"/>
      <c r="L27" s="358">
        <v>100.95</v>
      </c>
      <c r="M27" s="267"/>
      <c r="N27" s="58"/>
      <c r="O27" s="58"/>
      <c r="P27" s="58"/>
      <c r="Q27" s="58"/>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row>
    <row r="28" spans="1:244" s="60" customFormat="1" ht="12.75" customHeight="1" x14ac:dyDescent="0.25">
      <c r="A28" s="211" t="s">
        <v>207</v>
      </c>
      <c r="B28" s="212"/>
      <c r="C28" s="213" t="s">
        <v>129</v>
      </c>
      <c r="D28" s="213"/>
      <c r="E28" s="213"/>
      <c r="F28" s="354">
        <v>3495</v>
      </c>
      <c r="G28" s="211"/>
      <c r="H28" s="354">
        <v>3495</v>
      </c>
      <c r="I28" s="211"/>
      <c r="J28" s="214">
        <v>3534.91</v>
      </c>
      <c r="K28" s="211"/>
      <c r="L28" s="358">
        <v>101.14</v>
      </c>
      <c r="M28" s="267"/>
      <c r="N28" s="58"/>
      <c r="O28" s="58"/>
      <c r="P28" s="58"/>
      <c r="Q28" s="58"/>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row>
    <row r="29" spans="1:244" s="60" customFormat="1" ht="12.75" customHeight="1" x14ac:dyDescent="0.25">
      <c r="A29" s="211" t="s">
        <v>208</v>
      </c>
      <c r="B29" s="212"/>
      <c r="C29" s="213" t="s">
        <v>130</v>
      </c>
      <c r="D29" s="213"/>
      <c r="E29" s="213"/>
      <c r="F29" s="267">
        <v>75</v>
      </c>
      <c r="G29" s="211"/>
      <c r="H29" s="267">
        <v>75</v>
      </c>
      <c r="I29" s="211"/>
      <c r="J29" s="214">
        <v>74.66</v>
      </c>
      <c r="K29" s="211"/>
      <c r="L29" s="358">
        <v>99.55</v>
      </c>
      <c r="M29" s="267"/>
      <c r="N29" s="58"/>
      <c r="O29" s="58"/>
      <c r="P29" s="58"/>
      <c r="Q29" s="58"/>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row>
    <row r="30" spans="1:244" s="60" customFormat="1" ht="12.75" customHeight="1" x14ac:dyDescent="0.25">
      <c r="A30" s="211" t="s">
        <v>209</v>
      </c>
      <c r="B30" s="212"/>
      <c r="C30" s="213" t="s">
        <v>131</v>
      </c>
      <c r="D30" s="213"/>
      <c r="E30" s="213"/>
      <c r="F30" s="354">
        <v>1200</v>
      </c>
      <c r="G30" s="211"/>
      <c r="H30" s="354">
        <v>1200</v>
      </c>
      <c r="I30" s="211"/>
      <c r="J30" s="214">
        <v>1185.82</v>
      </c>
      <c r="K30" s="211"/>
      <c r="L30" s="358">
        <v>98.82</v>
      </c>
      <c r="M30" s="267"/>
      <c r="N30" s="58"/>
      <c r="O30" s="58"/>
      <c r="P30" s="58"/>
      <c r="Q30" s="58"/>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c r="II30" s="59"/>
      <c r="IJ30" s="59"/>
    </row>
    <row r="31" spans="1:244" s="60" customFormat="1" ht="12.75" customHeight="1" x14ac:dyDescent="0.25">
      <c r="A31" s="211" t="s">
        <v>210</v>
      </c>
      <c r="B31" s="212"/>
      <c r="C31" s="213" t="s">
        <v>132</v>
      </c>
      <c r="D31" s="213"/>
      <c r="E31" s="213"/>
      <c r="F31" s="354">
        <v>8610</v>
      </c>
      <c r="G31" s="211"/>
      <c r="H31" s="354">
        <v>8610</v>
      </c>
      <c r="I31" s="211"/>
      <c r="J31" s="214">
        <v>8748.82</v>
      </c>
      <c r="K31" s="211"/>
      <c r="L31" s="358">
        <v>101.61</v>
      </c>
      <c r="M31" s="267"/>
      <c r="N31" s="58"/>
      <c r="O31" s="58"/>
      <c r="P31" s="58"/>
      <c r="Q31" s="58"/>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row>
    <row r="32" spans="1:244" s="60" customFormat="1" ht="13.5" customHeight="1" x14ac:dyDescent="0.25">
      <c r="A32" s="50"/>
      <c r="B32" s="50"/>
      <c r="C32" s="216" t="s">
        <v>114</v>
      </c>
      <c r="D32" s="216"/>
      <c r="E32" s="216"/>
      <c r="F32" s="256">
        <v>19380</v>
      </c>
      <c r="G32" s="218"/>
      <c r="H32" s="256">
        <v>20380</v>
      </c>
      <c r="I32" s="218"/>
      <c r="J32" s="217">
        <v>20616.36</v>
      </c>
      <c r="K32" s="218"/>
      <c r="L32" s="381">
        <v>101.16</v>
      </c>
      <c r="M32" s="275"/>
      <c r="N32" s="61"/>
      <c r="O32" s="61"/>
      <c r="P32" s="61"/>
      <c r="Q32" s="61"/>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row>
    <row r="33" spans="1:244" s="60" customFormat="1" ht="12.75" customHeight="1" x14ac:dyDescent="0.25">
      <c r="A33" s="211" t="s">
        <v>211</v>
      </c>
      <c r="B33" s="212"/>
      <c r="C33" s="213" t="s">
        <v>133</v>
      </c>
      <c r="D33" s="213"/>
      <c r="E33" s="213"/>
      <c r="F33" s="354">
        <v>1613</v>
      </c>
      <c r="G33" s="211"/>
      <c r="H33" s="354">
        <v>1613</v>
      </c>
      <c r="I33" s="211"/>
      <c r="J33" s="214">
        <v>1708.56</v>
      </c>
      <c r="K33" s="211"/>
      <c r="L33" s="358">
        <v>105.92</v>
      </c>
      <c r="M33" s="267"/>
      <c r="N33" s="58"/>
      <c r="O33" s="58"/>
      <c r="P33" s="58"/>
      <c r="Q33" s="58"/>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row>
    <row r="34" spans="1:244" s="60" customFormat="1" ht="12.75" customHeight="1" x14ac:dyDescent="0.25">
      <c r="A34" s="211" t="s">
        <v>212</v>
      </c>
      <c r="B34" s="212"/>
      <c r="C34" s="213" t="s">
        <v>134</v>
      </c>
      <c r="D34" s="213"/>
      <c r="E34" s="213"/>
      <c r="F34" s="267">
        <v>800</v>
      </c>
      <c r="G34" s="211"/>
      <c r="H34" s="267">
        <v>800</v>
      </c>
      <c r="I34" s="211"/>
      <c r="J34" s="267">
        <v>665.94</v>
      </c>
      <c r="K34" s="211"/>
      <c r="L34" s="358">
        <v>83.24</v>
      </c>
      <c r="M34" s="267"/>
      <c r="N34" s="58"/>
      <c r="O34" s="58"/>
      <c r="P34" s="58"/>
      <c r="Q34" s="58"/>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c r="HI34" s="59"/>
      <c r="HJ34" s="59"/>
      <c r="HK34" s="59"/>
      <c r="HL34" s="59"/>
      <c r="HM34" s="59"/>
      <c r="HN34" s="59"/>
      <c r="HO34" s="59"/>
      <c r="HP34" s="59"/>
      <c r="HQ34" s="59"/>
      <c r="HR34" s="59"/>
      <c r="HS34" s="59"/>
      <c r="HT34" s="59"/>
      <c r="HU34" s="59"/>
      <c r="HV34" s="59"/>
      <c r="HW34" s="59"/>
      <c r="HX34" s="59"/>
      <c r="HY34" s="59"/>
      <c r="HZ34" s="59"/>
      <c r="IA34" s="59"/>
      <c r="IB34" s="59"/>
      <c r="IC34" s="59"/>
      <c r="ID34" s="59"/>
      <c r="IE34" s="59"/>
      <c r="IF34" s="59"/>
      <c r="IG34" s="59"/>
      <c r="IH34" s="59"/>
      <c r="II34" s="59"/>
      <c r="IJ34" s="59"/>
    </row>
    <row r="35" spans="1:244" s="60" customFormat="1" ht="12.75" customHeight="1" x14ac:dyDescent="0.25">
      <c r="A35" s="211" t="s">
        <v>213</v>
      </c>
      <c r="B35" s="212"/>
      <c r="C35" s="213" t="s">
        <v>135</v>
      </c>
      <c r="D35" s="213"/>
      <c r="E35" s="213"/>
      <c r="F35" s="267">
        <v>195</v>
      </c>
      <c r="G35" s="211"/>
      <c r="H35" s="267">
        <v>195</v>
      </c>
      <c r="I35" s="211"/>
      <c r="J35" s="267">
        <v>195</v>
      </c>
      <c r="K35" s="211"/>
      <c r="L35" s="358">
        <v>100</v>
      </c>
      <c r="M35" s="267"/>
      <c r="N35" s="58"/>
      <c r="O35" s="58"/>
      <c r="P35" s="58"/>
      <c r="Q35" s="58"/>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row>
    <row r="36" spans="1:244" s="60" customFormat="1" ht="12.75" customHeight="1" x14ac:dyDescent="0.25">
      <c r="A36" s="211" t="s">
        <v>214</v>
      </c>
      <c r="B36" s="212"/>
      <c r="C36" s="213" t="s">
        <v>136</v>
      </c>
      <c r="D36" s="213"/>
      <c r="E36" s="213"/>
      <c r="F36" s="267">
        <v>480</v>
      </c>
      <c r="G36" s="211"/>
      <c r="H36" s="267">
        <v>480</v>
      </c>
      <c r="I36" s="211"/>
      <c r="J36" s="214">
        <v>475.07</v>
      </c>
      <c r="K36" s="211"/>
      <c r="L36" s="358">
        <v>98.87</v>
      </c>
      <c r="M36" s="267"/>
      <c r="N36" s="58"/>
      <c r="O36" s="58"/>
      <c r="P36" s="58"/>
      <c r="Q36" s="58"/>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c r="IG36" s="59"/>
      <c r="IH36" s="59"/>
      <c r="II36" s="59"/>
      <c r="IJ36" s="59"/>
    </row>
    <row r="37" spans="1:244" s="60" customFormat="1" ht="13.5" customHeight="1" x14ac:dyDescent="0.25">
      <c r="A37" s="51"/>
      <c r="B37" s="54"/>
      <c r="C37" s="216" t="s">
        <v>115</v>
      </c>
      <c r="D37" s="216"/>
      <c r="E37" s="216"/>
      <c r="F37" s="256">
        <v>3088</v>
      </c>
      <c r="G37" s="218"/>
      <c r="H37" s="256">
        <v>3088</v>
      </c>
      <c r="I37" s="218"/>
      <c r="J37" s="217">
        <v>3044.57</v>
      </c>
      <c r="K37" s="218"/>
      <c r="L37" s="381">
        <v>98.59</v>
      </c>
      <c r="M37" s="275"/>
      <c r="N37" s="61"/>
      <c r="O37" s="61"/>
      <c r="P37" s="61"/>
      <c r="Q37" s="61"/>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c r="II37" s="59"/>
      <c r="IJ37" s="59"/>
    </row>
    <row r="38" spans="1:244" s="60" customFormat="1" ht="13.5" customHeight="1" x14ac:dyDescent="0.25">
      <c r="A38" s="52"/>
      <c r="B38" s="56"/>
      <c r="C38" s="216" t="s">
        <v>116</v>
      </c>
      <c r="D38" s="216"/>
      <c r="E38" s="216"/>
      <c r="F38" s="217">
        <v>55281</v>
      </c>
      <c r="G38" s="218"/>
      <c r="H38" s="217">
        <v>64188.88</v>
      </c>
      <c r="I38" s="218"/>
      <c r="J38" s="217">
        <v>63964.12</v>
      </c>
      <c r="K38" s="218"/>
      <c r="L38" s="358">
        <v>99.65</v>
      </c>
      <c r="M38" s="267"/>
      <c r="N38" s="61"/>
      <c r="O38" s="61"/>
      <c r="P38" s="61"/>
      <c r="Q38" s="61"/>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c r="HE38" s="59"/>
      <c r="HF38" s="59"/>
      <c r="HG38" s="59"/>
      <c r="HH38" s="59"/>
      <c r="HI38" s="59"/>
      <c r="HJ38" s="59"/>
      <c r="HK38" s="59"/>
      <c r="HL38" s="59"/>
      <c r="HM38" s="59"/>
      <c r="HN38" s="59"/>
      <c r="HO38" s="59"/>
      <c r="HP38" s="59"/>
      <c r="HQ38" s="59"/>
      <c r="HR38" s="59"/>
      <c r="HS38" s="59"/>
      <c r="HT38" s="59"/>
      <c r="HU38" s="59"/>
      <c r="HV38" s="59"/>
      <c r="HW38" s="59"/>
      <c r="HX38" s="59"/>
      <c r="HY38" s="59"/>
      <c r="HZ38" s="59"/>
      <c r="IA38" s="59"/>
      <c r="IB38" s="59"/>
      <c r="IC38" s="59"/>
      <c r="ID38" s="59"/>
      <c r="IE38" s="59"/>
      <c r="IF38" s="59"/>
      <c r="IG38" s="59"/>
      <c r="IH38" s="59"/>
      <c r="II38" s="59"/>
      <c r="IJ38" s="59"/>
    </row>
    <row r="39" spans="1:244" s="60" customFormat="1" ht="13.5" customHeight="1" x14ac:dyDescent="0.25">
      <c r="A39" s="52"/>
      <c r="B39" s="55"/>
      <c r="C39" s="216" t="s">
        <v>117</v>
      </c>
      <c r="D39" s="216"/>
      <c r="E39" s="216"/>
      <c r="F39" s="217">
        <v>55281</v>
      </c>
      <c r="G39" s="218"/>
      <c r="H39" s="217">
        <v>64188.88</v>
      </c>
      <c r="I39" s="218"/>
      <c r="J39" s="217">
        <v>63964.12</v>
      </c>
      <c r="K39" s="218"/>
      <c r="L39" s="358">
        <v>99.65</v>
      </c>
      <c r="M39" s="267"/>
      <c r="N39" s="61"/>
      <c r="O39" s="61"/>
      <c r="P39" s="61"/>
      <c r="Q39" s="61"/>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c r="HI39" s="59"/>
      <c r="HJ39" s="59"/>
      <c r="HK39" s="59"/>
      <c r="HL39" s="59"/>
      <c r="HM39" s="59"/>
      <c r="HN39" s="59"/>
      <c r="HO39" s="59"/>
      <c r="HP39" s="59"/>
      <c r="HQ39" s="59"/>
      <c r="HR39" s="59"/>
      <c r="HS39" s="59"/>
      <c r="HT39" s="59"/>
      <c r="HU39" s="59"/>
      <c r="HV39" s="59"/>
      <c r="HW39" s="59"/>
      <c r="HX39" s="59"/>
      <c r="HY39" s="59"/>
      <c r="HZ39" s="59"/>
      <c r="IA39" s="59"/>
      <c r="IB39" s="59"/>
      <c r="IC39" s="59"/>
      <c r="ID39" s="59"/>
      <c r="IE39" s="59"/>
      <c r="IF39" s="59"/>
      <c r="IG39" s="59"/>
      <c r="IH39" s="59"/>
      <c r="II39" s="59"/>
      <c r="IJ39" s="59"/>
    </row>
    <row r="40" spans="1:244" s="184" customFormat="1" ht="12.75" customHeight="1" x14ac:dyDescent="0.25">
      <c r="A40" s="218" t="s">
        <v>360</v>
      </c>
      <c r="B40" s="353"/>
      <c r="C40" s="424" t="s">
        <v>361</v>
      </c>
      <c r="D40" s="424"/>
      <c r="E40" s="424"/>
      <c r="F40" s="217">
        <v>13000</v>
      </c>
      <c r="G40" s="218"/>
      <c r="H40" s="217">
        <v>15000</v>
      </c>
      <c r="I40" s="218"/>
      <c r="J40" s="217">
        <v>15224.76</v>
      </c>
      <c r="K40" s="218"/>
      <c r="L40" s="381">
        <v>101.5</v>
      </c>
      <c r="M40" s="275"/>
      <c r="N40" s="61"/>
      <c r="O40" s="61"/>
      <c r="P40" s="61"/>
      <c r="Q40" s="61"/>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row>
    <row r="41" spans="1:244" ht="18" customHeight="1" x14ac:dyDescent="0.25">
      <c r="A41" s="53"/>
      <c r="B41" s="425" t="s">
        <v>137</v>
      </c>
      <c r="C41" s="426"/>
      <c r="D41" s="426"/>
      <c r="E41" s="426"/>
      <c r="F41" s="421">
        <f>+F38</f>
        <v>55281</v>
      </c>
      <c r="G41" s="422"/>
      <c r="H41" s="421">
        <v>64188.88</v>
      </c>
      <c r="I41" s="422"/>
      <c r="J41" s="421">
        <f>+J38</f>
        <v>63964.12</v>
      </c>
      <c r="K41" s="422"/>
      <c r="L41" s="423">
        <v>100</v>
      </c>
      <c r="M41" s="423"/>
      <c r="N41" s="62"/>
      <c r="O41" s="62"/>
      <c r="P41" s="62"/>
      <c r="Q41" s="62"/>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row>
    <row r="42" spans="1:244" ht="18" customHeight="1" x14ac:dyDescent="0.25">
      <c r="A42" s="46"/>
      <c r="B42" s="314" t="s">
        <v>138</v>
      </c>
      <c r="C42" s="314"/>
      <c r="D42" s="314"/>
      <c r="E42" s="314"/>
      <c r="F42" s="200">
        <v>68281</v>
      </c>
      <c r="G42" s="201"/>
      <c r="H42" s="200">
        <v>79188.88</v>
      </c>
      <c r="I42" s="201"/>
      <c r="J42" s="200">
        <v>79188.88</v>
      </c>
      <c r="K42" s="201"/>
      <c r="L42" s="419">
        <v>100</v>
      </c>
      <c r="M42" s="252"/>
      <c r="N42" s="57"/>
      <c r="O42" s="57"/>
      <c r="P42" s="57"/>
      <c r="Q42" s="5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row>
    <row r="43" spans="1:244" ht="18" customHeight="1" x14ac:dyDescent="0.25">
      <c r="A43" s="46"/>
      <c r="B43" s="202" t="s">
        <v>259</v>
      </c>
      <c r="C43" s="202"/>
      <c r="D43" s="202"/>
      <c r="E43" s="202"/>
      <c r="F43" s="204">
        <f>+F42</f>
        <v>68281</v>
      </c>
      <c r="G43" s="205"/>
      <c r="H43" s="204">
        <f>+H42</f>
        <v>79188.88</v>
      </c>
      <c r="I43" s="205"/>
      <c r="J43" s="204">
        <f>+J42</f>
        <v>79188.88</v>
      </c>
      <c r="K43" s="205"/>
      <c r="L43" s="371">
        <v>100</v>
      </c>
      <c r="M43" s="250"/>
      <c r="N43" s="57"/>
      <c r="O43" s="57"/>
      <c r="P43" s="57"/>
      <c r="Q43" s="5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row>
    <row r="44" spans="1:244" ht="18" customHeight="1" x14ac:dyDescent="0.25">
      <c r="A44" s="46"/>
      <c r="B44" s="57"/>
      <c r="C44" s="57"/>
      <c r="D44" s="57"/>
      <c r="E44" s="57"/>
      <c r="F44" s="57"/>
      <c r="G44" s="57"/>
      <c r="H44" s="57"/>
      <c r="I44" s="57"/>
      <c r="J44" s="57"/>
      <c r="K44" s="57"/>
      <c r="L44" s="57"/>
      <c r="M44" s="57"/>
      <c r="N44" s="57"/>
      <c r="O44" s="57"/>
      <c r="P44" s="57"/>
      <c r="Q44" s="5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row>
    <row r="45" spans="1:244" ht="18" customHeight="1" x14ac:dyDescent="0.25">
      <c r="A45" s="46"/>
      <c r="B45" s="329" t="s">
        <v>260</v>
      </c>
      <c r="C45" s="329"/>
      <c r="D45" s="329"/>
      <c r="E45" s="329"/>
      <c r="F45" s="329"/>
      <c r="G45" s="329"/>
      <c r="H45" s="329"/>
      <c r="I45" s="329"/>
      <c r="J45" s="329"/>
      <c r="K45" s="329"/>
      <c r="L45" s="329"/>
      <c r="M45" s="330"/>
      <c r="N45" s="49"/>
      <c r="O45" s="49"/>
      <c r="P45" s="49"/>
      <c r="Q45" s="49"/>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row>
    <row r="46" spans="1:244" ht="18" customHeight="1" x14ac:dyDescent="0.25">
      <c r="A46" s="46"/>
      <c r="B46" s="219" t="s">
        <v>111</v>
      </c>
      <c r="C46" s="219"/>
      <c r="D46" s="219"/>
      <c r="E46" s="219"/>
      <c r="F46" s="219"/>
      <c r="G46" s="219"/>
      <c r="H46" s="219"/>
      <c r="I46" s="219"/>
      <c r="J46" s="219"/>
      <c r="K46" s="219"/>
      <c r="L46" s="219"/>
      <c r="M46" s="420"/>
      <c r="N46" s="49"/>
      <c r="O46" s="49"/>
      <c r="P46" s="49"/>
      <c r="Q46" s="49"/>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row>
    <row r="47" spans="1:244" x14ac:dyDescent="0.25">
      <c r="A47" s="211" t="s">
        <v>215</v>
      </c>
      <c r="B47" s="212"/>
      <c r="C47" s="213" t="s">
        <v>139</v>
      </c>
      <c r="D47" s="213"/>
      <c r="E47" s="213"/>
      <c r="F47" s="214">
        <v>5000</v>
      </c>
      <c r="G47" s="211"/>
      <c r="H47" s="214">
        <v>17597.5</v>
      </c>
      <c r="I47" s="211"/>
      <c r="J47" s="214">
        <v>17597.5</v>
      </c>
      <c r="K47" s="211"/>
      <c r="L47" s="198">
        <v>100</v>
      </c>
      <c r="M47" s="198"/>
      <c r="N47" s="64"/>
      <c r="O47" s="64"/>
      <c r="P47" s="64"/>
      <c r="Q47" s="64"/>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row>
    <row r="48" spans="1:244" ht="15.75" customHeight="1" x14ac:dyDescent="0.25">
      <c r="A48" s="51"/>
      <c r="B48" s="54"/>
      <c r="C48" s="216" t="s">
        <v>114</v>
      </c>
      <c r="D48" s="216"/>
      <c r="E48" s="216"/>
      <c r="F48" s="214">
        <v>5000</v>
      </c>
      <c r="G48" s="211"/>
      <c r="H48" s="214">
        <v>17597.5</v>
      </c>
      <c r="I48" s="211"/>
      <c r="J48" s="214">
        <v>17597.5</v>
      </c>
      <c r="K48" s="211"/>
      <c r="L48" s="198">
        <v>100</v>
      </c>
      <c r="M48" s="198"/>
      <c r="N48" s="57"/>
      <c r="O48" s="57"/>
      <c r="P48" s="57"/>
      <c r="Q48" s="5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row>
    <row r="49" spans="1:244" ht="15.75" customHeight="1" x14ac:dyDescent="0.25">
      <c r="A49" s="52"/>
      <c r="B49" s="55"/>
      <c r="C49" s="216" t="s">
        <v>116</v>
      </c>
      <c r="D49" s="216"/>
      <c r="E49" s="216"/>
      <c r="F49" s="214">
        <v>5000</v>
      </c>
      <c r="G49" s="211"/>
      <c r="H49" s="214">
        <v>17597.5</v>
      </c>
      <c r="I49" s="211"/>
      <c r="J49" s="214">
        <v>17597.5</v>
      </c>
      <c r="K49" s="211"/>
      <c r="L49" s="198">
        <v>100</v>
      </c>
      <c r="M49" s="198"/>
      <c r="N49" s="57"/>
      <c r="O49" s="57"/>
      <c r="P49" s="57"/>
      <c r="Q49" s="5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row>
    <row r="50" spans="1:244" ht="15.75" customHeight="1" x14ac:dyDescent="0.25">
      <c r="A50" s="52"/>
      <c r="B50" s="55"/>
      <c r="C50" s="216" t="s">
        <v>117</v>
      </c>
      <c r="D50" s="216"/>
      <c r="E50" s="216"/>
      <c r="F50" s="214">
        <v>5000</v>
      </c>
      <c r="G50" s="211"/>
      <c r="H50" s="214">
        <v>17597.5</v>
      </c>
      <c r="I50" s="211"/>
      <c r="J50" s="214">
        <v>17597.5</v>
      </c>
      <c r="K50" s="211"/>
      <c r="L50" s="198">
        <v>100</v>
      </c>
      <c r="M50" s="198"/>
      <c r="N50" s="57"/>
      <c r="O50" s="57"/>
      <c r="P50" s="57"/>
      <c r="Q50" s="5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row>
    <row r="51" spans="1:244" ht="30" customHeight="1" x14ac:dyDescent="0.25">
      <c r="A51" s="46"/>
      <c r="B51" s="345" t="s">
        <v>137</v>
      </c>
      <c r="C51" s="346"/>
      <c r="D51" s="346"/>
      <c r="E51" s="346"/>
      <c r="F51" s="294">
        <v>5000</v>
      </c>
      <c r="G51" s="285"/>
      <c r="H51" s="294">
        <v>17597.5</v>
      </c>
      <c r="I51" s="285"/>
      <c r="J51" s="294">
        <v>17597.5</v>
      </c>
      <c r="K51" s="285"/>
      <c r="L51" s="289">
        <v>100</v>
      </c>
      <c r="M51" s="274"/>
      <c r="N51" s="57"/>
      <c r="O51" s="57"/>
      <c r="P51" s="57"/>
      <c r="Q51" s="5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row>
    <row r="52" spans="1:244" ht="18" customHeight="1" x14ac:dyDescent="0.25">
      <c r="A52" s="46"/>
      <c r="B52" s="314" t="s">
        <v>138</v>
      </c>
      <c r="C52" s="314"/>
      <c r="D52" s="314"/>
      <c r="E52" s="314"/>
      <c r="F52" s="200">
        <v>5000</v>
      </c>
      <c r="G52" s="201"/>
      <c r="H52" s="200">
        <v>17597.5</v>
      </c>
      <c r="I52" s="201"/>
      <c r="J52" s="200">
        <v>17597.5</v>
      </c>
      <c r="K52" s="201"/>
      <c r="L52" s="419">
        <v>100</v>
      </c>
      <c r="M52" s="252"/>
      <c r="N52" s="57"/>
      <c r="O52" s="57"/>
      <c r="P52" s="57"/>
      <c r="Q52" s="5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row>
    <row r="53" spans="1:244" ht="18" customHeight="1" x14ac:dyDescent="0.25">
      <c r="A53" s="46"/>
      <c r="B53" s="202" t="s">
        <v>283</v>
      </c>
      <c r="C53" s="202"/>
      <c r="D53" s="202"/>
      <c r="E53" s="202"/>
      <c r="F53" s="204">
        <v>5000</v>
      </c>
      <c r="G53" s="205"/>
      <c r="H53" s="204">
        <v>17597.5</v>
      </c>
      <c r="I53" s="205"/>
      <c r="J53" s="204">
        <v>17597.5</v>
      </c>
      <c r="K53" s="205"/>
      <c r="L53" s="371">
        <v>100</v>
      </c>
      <c r="M53" s="250"/>
      <c r="N53" s="57"/>
      <c r="O53" s="57"/>
      <c r="P53" s="57"/>
      <c r="Q53" s="5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row>
    <row r="54" spans="1:244" ht="18" customHeight="1" x14ac:dyDescent="0.25">
      <c r="A54" s="46"/>
      <c r="B54" s="57"/>
      <c r="C54" s="57"/>
      <c r="D54" s="57"/>
      <c r="E54" s="57"/>
      <c r="F54" s="57"/>
      <c r="G54" s="57"/>
      <c r="H54" s="57"/>
      <c r="I54" s="57"/>
      <c r="J54" s="57"/>
      <c r="K54" s="57"/>
      <c r="L54" s="57"/>
      <c r="M54" s="57"/>
      <c r="N54" s="57"/>
      <c r="O54" s="57"/>
      <c r="P54" s="57"/>
      <c r="Q54" s="5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c r="FJ54" s="47"/>
      <c r="FK54" s="47"/>
      <c r="FL54" s="47"/>
      <c r="FM54" s="47"/>
      <c r="FN54" s="47"/>
      <c r="FO54" s="47"/>
      <c r="FP54" s="47"/>
      <c r="FQ54" s="47"/>
      <c r="FR54" s="47"/>
      <c r="FS54" s="47"/>
      <c r="FT54" s="47"/>
      <c r="FU54" s="47"/>
      <c r="FV54" s="47"/>
      <c r="FW54" s="47"/>
      <c r="FX54" s="47"/>
      <c r="FY54" s="47"/>
      <c r="FZ54" s="47"/>
      <c r="GA54" s="47"/>
      <c r="GB54" s="47"/>
      <c r="GC54" s="47"/>
      <c r="GD54" s="47"/>
      <c r="GE54" s="47"/>
      <c r="GF54" s="47"/>
      <c r="GG54" s="47"/>
      <c r="GH54" s="47"/>
      <c r="GI54" s="47"/>
      <c r="GJ54" s="47"/>
      <c r="GK54" s="47"/>
      <c r="GL54" s="47"/>
      <c r="GM54" s="47"/>
      <c r="GN54" s="47"/>
      <c r="GO54" s="47"/>
      <c r="GP54" s="47"/>
      <c r="GQ54" s="47"/>
      <c r="GR54" s="47"/>
      <c r="GS54" s="47"/>
      <c r="GT54" s="47"/>
      <c r="GU54" s="47"/>
      <c r="GV54" s="47"/>
      <c r="GW54" s="47"/>
      <c r="GX54" s="47"/>
      <c r="GY54" s="47"/>
      <c r="GZ54" s="47"/>
      <c r="HA54" s="47"/>
      <c r="HB54" s="47"/>
      <c r="HC54" s="47"/>
      <c r="HD54" s="47"/>
      <c r="HE54" s="47"/>
      <c r="HF54" s="47"/>
      <c r="HG54" s="47"/>
      <c r="HH54" s="47"/>
      <c r="HI54" s="47"/>
      <c r="HJ54" s="47"/>
      <c r="HK54" s="47"/>
      <c r="HL54" s="47"/>
      <c r="HM54" s="47"/>
      <c r="HN54" s="47"/>
      <c r="HO54" s="47"/>
      <c r="HP54" s="47"/>
      <c r="HQ54" s="47"/>
      <c r="HR54" s="47"/>
      <c r="HS54" s="47"/>
      <c r="HT54" s="47"/>
      <c r="HU54" s="47"/>
      <c r="HV54" s="47"/>
      <c r="HW54" s="47"/>
      <c r="HX54" s="47"/>
      <c r="HY54" s="47"/>
      <c r="HZ54" s="47"/>
      <c r="IA54" s="47"/>
      <c r="IB54" s="47"/>
      <c r="IC54" s="47"/>
      <c r="ID54" s="47"/>
      <c r="IE54" s="47"/>
      <c r="IF54" s="47"/>
      <c r="IG54" s="47"/>
      <c r="IH54" s="47"/>
      <c r="II54" s="47"/>
      <c r="IJ54" s="47"/>
    </row>
    <row r="55" spans="1:244" ht="18" customHeight="1" x14ac:dyDescent="0.25">
      <c r="A55" s="46"/>
      <c r="B55" s="57"/>
      <c r="C55" s="57"/>
      <c r="D55" s="57"/>
      <c r="E55" s="57"/>
      <c r="F55" s="57"/>
      <c r="G55" s="57"/>
      <c r="H55" s="57"/>
      <c r="I55" s="57"/>
      <c r="J55" s="57"/>
      <c r="K55" s="57"/>
      <c r="L55" s="57"/>
      <c r="M55" s="57"/>
      <c r="N55" s="57"/>
      <c r="O55" s="57"/>
      <c r="P55" s="57"/>
      <c r="Q55" s="5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row>
    <row r="56" spans="1:244" ht="18" customHeight="1" x14ac:dyDescent="0.25">
      <c r="A56" s="46"/>
      <c r="B56" s="329" t="s">
        <v>261</v>
      </c>
      <c r="C56" s="329"/>
      <c r="D56" s="329"/>
      <c r="E56" s="329"/>
      <c r="F56" s="329"/>
      <c r="G56" s="329"/>
      <c r="H56" s="329"/>
      <c r="I56" s="329"/>
      <c r="J56" s="329"/>
      <c r="K56" s="329"/>
      <c r="L56" s="329"/>
      <c r="M56" s="330"/>
      <c r="N56" s="49"/>
      <c r="O56" s="49"/>
      <c r="P56" s="49"/>
      <c r="Q56" s="49"/>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row>
    <row r="57" spans="1:244" ht="18" customHeight="1" x14ac:dyDescent="0.25">
      <c r="A57" s="46"/>
      <c r="B57" s="219" t="s">
        <v>111</v>
      </c>
      <c r="C57" s="219"/>
      <c r="D57" s="219"/>
      <c r="E57" s="219"/>
      <c r="F57" s="219"/>
      <c r="G57" s="219"/>
      <c r="H57" s="219"/>
      <c r="I57" s="219"/>
      <c r="J57" s="219"/>
      <c r="K57" s="219"/>
      <c r="L57" s="219"/>
      <c r="M57" s="420"/>
      <c r="N57" s="49"/>
      <c r="O57" s="49"/>
      <c r="P57" s="49"/>
      <c r="Q57" s="49"/>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row>
    <row r="58" spans="1:244" ht="15.75" customHeight="1" x14ac:dyDescent="0.25">
      <c r="A58" s="211" t="s">
        <v>216</v>
      </c>
      <c r="B58" s="212"/>
      <c r="C58" s="213" t="s">
        <v>140</v>
      </c>
      <c r="D58" s="213"/>
      <c r="E58" s="213"/>
      <c r="F58" s="214">
        <v>410</v>
      </c>
      <c r="G58" s="211"/>
      <c r="H58" s="214">
        <v>410</v>
      </c>
      <c r="I58" s="211"/>
      <c r="J58" s="214">
        <v>409.98</v>
      </c>
      <c r="K58" s="211"/>
      <c r="L58" s="198">
        <v>100</v>
      </c>
      <c r="M58" s="198"/>
      <c r="N58" s="64"/>
      <c r="O58" s="64"/>
      <c r="P58" s="64"/>
      <c r="Q58" s="64"/>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row>
    <row r="59" spans="1:244" ht="15.75" customHeight="1" x14ac:dyDescent="0.25">
      <c r="A59" s="211">
        <v>825</v>
      </c>
      <c r="B59" s="212"/>
      <c r="C59" s="213" t="s">
        <v>319</v>
      </c>
      <c r="D59" s="213"/>
      <c r="E59" s="213"/>
      <c r="F59" s="267">
        <v>1272</v>
      </c>
      <c r="G59" s="211"/>
      <c r="H59" s="267">
        <v>1272</v>
      </c>
      <c r="I59" s="211"/>
      <c r="J59" s="267">
        <v>1271.0999999999999</v>
      </c>
      <c r="K59" s="211"/>
      <c r="L59" s="198">
        <v>99.93</v>
      </c>
      <c r="M59" s="198"/>
      <c r="N59" s="64"/>
      <c r="O59" s="64"/>
      <c r="P59" s="64"/>
      <c r="Q59" s="64"/>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47"/>
      <c r="FW59" s="47"/>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47"/>
      <c r="HA59" s="47"/>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47"/>
      <c r="IE59" s="47"/>
      <c r="IF59" s="47"/>
      <c r="IG59" s="47"/>
      <c r="IH59" s="47"/>
      <c r="II59" s="47"/>
      <c r="IJ59" s="47"/>
    </row>
    <row r="60" spans="1:244" ht="15.75" customHeight="1" x14ac:dyDescent="0.25">
      <c r="A60" s="50"/>
      <c r="B60" s="50"/>
      <c r="C60" s="216" t="s">
        <v>141</v>
      </c>
      <c r="D60" s="216"/>
      <c r="E60" s="216"/>
      <c r="F60" s="217">
        <v>1682</v>
      </c>
      <c r="G60" s="218"/>
      <c r="H60" s="217">
        <v>1682</v>
      </c>
      <c r="I60" s="218"/>
      <c r="J60" s="217">
        <v>1681.08</v>
      </c>
      <c r="K60" s="218"/>
      <c r="L60" s="215">
        <v>99.95</v>
      </c>
      <c r="M60" s="215"/>
      <c r="N60" s="57"/>
      <c r="O60" s="57"/>
      <c r="P60" s="57"/>
      <c r="Q60" s="5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row>
    <row r="61" spans="1:244" ht="15.75" customHeight="1" x14ac:dyDescent="0.25">
      <c r="A61" s="211" t="s">
        <v>217</v>
      </c>
      <c r="B61" s="212"/>
      <c r="C61" s="213" t="s">
        <v>142</v>
      </c>
      <c r="D61" s="213"/>
      <c r="E61" s="213"/>
      <c r="F61" s="267">
        <v>200</v>
      </c>
      <c r="G61" s="211"/>
      <c r="H61" s="267">
        <v>1056.06</v>
      </c>
      <c r="I61" s="211"/>
      <c r="J61" s="267">
        <v>1056.98</v>
      </c>
      <c r="K61" s="211"/>
      <c r="L61" s="215">
        <v>100.09</v>
      </c>
      <c r="M61" s="215"/>
      <c r="N61" s="64"/>
      <c r="O61" s="64"/>
      <c r="P61" s="64"/>
      <c r="Q61" s="64"/>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row>
    <row r="62" spans="1:244" ht="15.75" customHeight="1" x14ac:dyDescent="0.25">
      <c r="A62" s="50"/>
      <c r="B62" s="50"/>
      <c r="C62" s="216" t="s">
        <v>143</v>
      </c>
      <c r="D62" s="216"/>
      <c r="E62" s="216"/>
      <c r="F62" s="275">
        <v>200</v>
      </c>
      <c r="G62" s="218"/>
      <c r="H62" s="275">
        <v>1056.06</v>
      </c>
      <c r="I62" s="218"/>
      <c r="J62" s="275">
        <v>1056.98</v>
      </c>
      <c r="K62" s="218"/>
      <c r="L62" s="215">
        <v>100.09</v>
      </c>
      <c r="M62" s="215"/>
      <c r="N62" s="57"/>
      <c r="O62" s="57"/>
      <c r="P62" s="57"/>
      <c r="Q62" s="5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c r="GD62" s="47"/>
      <c r="GE62" s="47"/>
      <c r="GF62" s="47"/>
      <c r="GG62" s="47"/>
      <c r="GH62" s="47"/>
      <c r="GI62" s="47"/>
      <c r="GJ62" s="47"/>
      <c r="GK62" s="47"/>
      <c r="GL62" s="47"/>
      <c r="GM62" s="47"/>
      <c r="GN62" s="47"/>
      <c r="GO62" s="47"/>
      <c r="GP62" s="47"/>
      <c r="GQ62" s="47"/>
      <c r="GR62" s="47"/>
      <c r="GS62" s="47"/>
      <c r="GT62" s="47"/>
      <c r="GU62" s="47"/>
      <c r="GV62" s="47"/>
      <c r="GW62" s="47"/>
      <c r="GX62" s="47"/>
      <c r="GY62" s="47"/>
      <c r="GZ62" s="47"/>
      <c r="HA62" s="47"/>
      <c r="HB62" s="47"/>
      <c r="HC62" s="47"/>
      <c r="HD62" s="47"/>
      <c r="HE62" s="47"/>
      <c r="HF62" s="47"/>
      <c r="HG62" s="47"/>
      <c r="HH62" s="47"/>
      <c r="HI62" s="47"/>
      <c r="HJ62" s="47"/>
      <c r="HK62" s="47"/>
      <c r="HL62" s="47"/>
      <c r="HM62" s="47"/>
      <c r="HN62" s="47"/>
      <c r="HO62" s="47"/>
      <c r="HP62" s="47"/>
      <c r="HQ62" s="47"/>
      <c r="HR62" s="47"/>
      <c r="HS62" s="47"/>
      <c r="HT62" s="47"/>
      <c r="HU62" s="47"/>
      <c r="HV62" s="47"/>
      <c r="HW62" s="47"/>
      <c r="HX62" s="47"/>
      <c r="HY62" s="47"/>
      <c r="HZ62" s="47"/>
      <c r="IA62" s="47"/>
      <c r="IB62" s="47"/>
      <c r="IC62" s="47"/>
      <c r="ID62" s="47"/>
      <c r="IE62" s="47"/>
      <c r="IF62" s="47"/>
      <c r="IG62" s="47"/>
      <c r="IH62" s="47"/>
      <c r="II62" s="47"/>
      <c r="IJ62" s="47"/>
    </row>
    <row r="63" spans="1:244" ht="15.75" customHeight="1" x14ac:dyDescent="0.25">
      <c r="A63" s="56"/>
      <c r="B63" s="56"/>
      <c r="C63" s="216" t="s">
        <v>144</v>
      </c>
      <c r="D63" s="216"/>
      <c r="E63" s="216"/>
      <c r="F63" s="217">
        <v>1882</v>
      </c>
      <c r="G63" s="218"/>
      <c r="H63" s="217">
        <v>2738.06</v>
      </c>
      <c r="I63" s="218"/>
      <c r="J63" s="217">
        <v>2738.06</v>
      </c>
      <c r="K63" s="218"/>
      <c r="L63" s="215">
        <v>100</v>
      </c>
      <c r="M63" s="215"/>
      <c r="N63" s="57"/>
      <c r="O63" s="57"/>
      <c r="P63" s="57"/>
      <c r="Q63" s="5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c r="GD63" s="47"/>
      <c r="GE63" s="47"/>
      <c r="GF63" s="47"/>
      <c r="GG63" s="47"/>
      <c r="GH63" s="47"/>
      <c r="GI63" s="47"/>
      <c r="GJ63" s="47"/>
      <c r="GK63" s="47"/>
      <c r="GL63" s="47"/>
      <c r="GM63" s="47"/>
      <c r="GN63" s="47"/>
      <c r="GO63" s="47"/>
      <c r="GP63" s="47"/>
      <c r="GQ63" s="47"/>
      <c r="GR63" s="47"/>
      <c r="GS63" s="47"/>
      <c r="GT63" s="47"/>
      <c r="GU63" s="47"/>
      <c r="GV63" s="47"/>
      <c r="GW63" s="47"/>
      <c r="GX63" s="47"/>
      <c r="GY63" s="47"/>
      <c r="GZ63" s="47"/>
      <c r="HA63" s="47"/>
      <c r="HB63" s="47"/>
      <c r="HC63" s="47"/>
      <c r="HD63" s="47"/>
      <c r="HE63" s="47"/>
      <c r="HF63" s="47"/>
      <c r="HG63" s="47"/>
      <c r="HH63" s="47"/>
      <c r="HI63" s="47"/>
      <c r="HJ63" s="47"/>
      <c r="HK63" s="47"/>
      <c r="HL63" s="47"/>
      <c r="HM63" s="47"/>
      <c r="HN63" s="47"/>
      <c r="HO63" s="47"/>
      <c r="HP63" s="47"/>
      <c r="HQ63" s="47"/>
      <c r="HR63" s="47"/>
      <c r="HS63" s="47"/>
      <c r="HT63" s="47"/>
      <c r="HU63" s="47"/>
      <c r="HV63" s="47"/>
      <c r="HW63" s="47"/>
      <c r="HX63" s="47"/>
      <c r="HY63" s="47"/>
      <c r="HZ63" s="47"/>
      <c r="IA63" s="47"/>
      <c r="IB63" s="47"/>
      <c r="IC63" s="47"/>
      <c r="ID63" s="47"/>
      <c r="IE63" s="47"/>
      <c r="IF63" s="47"/>
      <c r="IG63" s="47"/>
      <c r="IH63" s="47"/>
      <c r="II63" s="47"/>
      <c r="IJ63" s="47"/>
    </row>
    <row r="64" spans="1:244" ht="15.75" customHeight="1" x14ac:dyDescent="0.25">
      <c r="A64" s="56"/>
      <c r="B64" s="56"/>
      <c r="C64" s="216" t="s">
        <v>145</v>
      </c>
      <c r="D64" s="216"/>
      <c r="E64" s="216"/>
      <c r="F64" s="217">
        <v>1882</v>
      </c>
      <c r="G64" s="218"/>
      <c r="H64" s="217">
        <v>2738.06</v>
      </c>
      <c r="I64" s="218"/>
      <c r="J64" s="217">
        <v>2738.06</v>
      </c>
      <c r="K64" s="218"/>
      <c r="L64" s="215">
        <v>100</v>
      </c>
      <c r="M64" s="215"/>
      <c r="N64" s="57"/>
      <c r="O64" s="57"/>
      <c r="P64" s="57"/>
      <c r="Q64" s="5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X64" s="47"/>
      <c r="FY64" s="47"/>
      <c r="FZ64" s="47"/>
      <c r="GA64" s="47"/>
      <c r="GB64" s="47"/>
      <c r="GC64" s="47"/>
      <c r="GD64" s="47"/>
      <c r="GE64" s="47"/>
      <c r="GF64" s="47"/>
      <c r="GG64" s="47"/>
      <c r="GH64" s="47"/>
      <c r="GI64" s="47"/>
      <c r="GJ64" s="47"/>
      <c r="GK64" s="47"/>
      <c r="GL64" s="47"/>
      <c r="GM64" s="47"/>
      <c r="GN64" s="47"/>
      <c r="GO64" s="47"/>
      <c r="GP64" s="47"/>
      <c r="GQ64" s="47"/>
      <c r="GR64" s="47"/>
      <c r="GS64" s="47"/>
      <c r="GT64" s="47"/>
      <c r="GU64" s="47"/>
      <c r="GV64" s="47"/>
      <c r="GW64" s="47"/>
      <c r="GX64" s="47"/>
      <c r="GY64" s="47"/>
      <c r="GZ64" s="47"/>
      <c r="HA64" s="47"/>
      <c r="HB64" s="47"/>
      <c r="HC64" s="47"/>
      <c r="HD64" s="47"/>
      <c r="HE64" s="47"/>
      <c r="HF64" s="47"/>
      <c r="HG64" s="47"/>
      <c r="HH64" s="47"/>
      <c r="HI64" s="47"/>
      <c r="HJ64" s="47"/>
      <c r="HK64" s="47"/>
      <c r="HL64" s="47"/>
      <c r="HM64" s="47"/>
      <c r="HN64" s="47"/>
      <c r="HO64" s="47"/>
      <c r="HP64" s="47"/>
      <c r="HQ64" s="47"/>
      <c r="HR64" s="47"/>
      <c r="HS64" s="47"/>
      <c r="HT64" s="47"/>
      <c r="HU64" s="47"/>
      <c r="HV64" s="47"/>
      <c r="HW64" s="47"/>
      <c r="HX64" s="47"/>
      <c r="HY64" s="47"/>
      <c r="HZ64" s="47"/>
      <c r="IA64" s="47"/>
      <c r="IB64" s="47"/>
      <c r="IC64" s="47"/>
      <c r="ID64" s="47"/>
      <c r="IE64" s="47"/>
      <c r="IF64" s="47"/>
      <c r="IG64" s="47"/>
      <c r="IH64" s="47"/>
      <c r="II64" s="47"/>
      <c r="IJ64" s="47"/>
    </row>
    <row r="65" spans="1:244" ht="38.25" customHeight="1" x14ac:dyDescent="0.25">
      <c r="A65" s="46"/>
      <c r="B65" s="345" t="s">
        <v>137</v>
      </c>
      <c r="C65" s="346"/>
      <c r="D65" s="346"/>
      <c r="E65" s="346"/>
      <c r="F65" s="294">
        <v>1882</v>
      </c>
      <c r="G65" s="285"/>
      <c r="H65" s="273">
        <v>2738.06</v>
      </c>
      <c r="I65" s="355"/>
      <c r="J65" s="294">
        <v>2738.06</v>
      </c>
      <c r="K65" s="285"/>
      <c r="L65" s="285">
        <v>100</v>
      </c>
      <c r="M65" s="285"/>
      <c r="N65" s="57"/>
      <c r="O65" s="57"/>
      <c r="P65" s="57"/>
      <c r="Q65" s="5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X65" s="47"/>
      <c r="FY65" s="47"/>
      <c r="FZ65" s="47"/>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c r="HE65" s="47"/>
      <c r="HF65" s="47"/>
      <c r="HG65" s="47"/>
      <c r="HH65" s="47"/>
      <c r="HI65" s="47"/>
      <c r="HJ65" s="47"/>
      <c r="HK65" s="47"/>
      <c r="HL65" s="47"/>
      <c r="HM65" s="47"/>
      <c r="HN65" s="47"/>
      <c r="HO65" s="47"/>
      <c r="HP65" s="47"/>
      <c r="HQ65" s="47"/>
      <c r="HR65" s="47"/>
      <c r="HS65" s="47"/>
      <c r="HT65" s="47"/>
      <c r="HU65" s="47"/>
      <c r="HV65" s="47"/>
      <c r="HW65" s="47"/>
      <c r="HX65" s="47"/>
      <c r="HY65" s="47"/>
      <c r="HZ65" s="47"/>
      <c r="IA65" s="47"/>
      <c r="IB65" s="47"/>
      <c r="IC65" s="47"/>
      <c r="ID65" s="47"/>
      <c r="IE65" s="47"/>
      <c r="IF65" s="47"/>
      <c r="IG65" s="47"/>
      <c r="IH65" s="47"/>
      <c r="II65" s="47"/>
      <c r="IJ65" s="47"/>
    </row>
    <row r="66" spans="1:244" ht="18" customHeight="1" x14ac:dyDescent="0.25">
      <c r="A66" s="46"/>
      <c r="B66" s="314" t="s">
        <v>138</v>
      </c>
      <c r="C66" s="314"/>
      <c r="D66" s="314"/>
      <c r="E66" s="314"/>
      <c r="F66" s="200">
        <v>1882</v>
      </c>
      <c r="G66" s="201"/>
      <c r="H66" s="251">
        <v>2738.06</v>
      </c>
      <c r="I66" s="255"/>
      <c r="J66" s="200">
        <v>2738.06</v>
      </c>
      <c r="K66" s="201"/>
      <c r="L66" s="201">
        <v>100</v>
      </c>
      <c r="M66" s="201"/>
      <c r="N66" s="57"/>
      <c r="O66" s="57"/>
      <c r="P66" s="57"/>
      <c r="Q66" s="5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X66" s="47"/>
      <c r="FY66" s="47"/>
      <c r="FZ66" s="47"/>
      <c r="GA66" s="47"/>
      <c r="GB66" s="47"/>
      <c r="GC66" s="47"/>
      <c r="GD66" s="47"/>
      <c r="GE66" s="47"/>
      <c r="GF66" s="47"/>
      <c r="GG66" s="47"/>
      <c r="GH66" s="47"/>
      <c r="GI66" s="47"/>
      <c r="GJ66" s="47"/>
      <c r="GK66" s="47"/>
      <c r="GL66" s="47"/>
      <c r="GM66" s="47"/>
      <c r="GN66" s="47"/>
      <c r="GO66" s="47"/>
      <c r="GP66" s="47"/>
      <c r="GQ66" s="47"/>
      <c r="GR66" s="47"/>
      <c r="GS66" s="47"/>
      <c r="GT66" s="47"/>
      <c r="GU66" s="47"/>
      <c r="GV66" s="47"/>
      <c r="GW66" s="47"/>
      <c r="GX66" s="47"/>
      <c r="GY66" s="47"/>
      <c r="GZ66" s="47"/>
      <c r="HA66" s="47"/>
      <c r="HB66" s="47"/>
      <c r="HC66" s="47"/>
      <c r="HD66" s="47"/>
      <c r="HE66" s="47"/>
      <c r="HF66" s="47"/>
      <c r="HG66" s="47"/>
      <c r="HH66" s="47"/>
      <c r="HI66" s="47"/>
      <c r="HJ66" s="47"/>
      <c r="HK66" s="47"/>
      <c r="HL66" s="47"/>
      <c r="HM66" s="47"/>
      <c r="HN66" s="47"/>
      <c r="HO66" s="47"/>
      <c r="HP66" s="47"/>
      <c r="HQ66" s="47"/>
      <c r="HR66" s="47"/>
      <c r="HS66" s="47"/>
      <c r="HT66" s="47"/>
      <c r="HU66" s="47"/>
      <c r="HV66" s="47"/>
      <c r="HW66" s="47"/>
      <c r="HX66" s="47"/>
      <c r="HY66" s="47"/>
      <c r="HZ66" s="47"/>
      <c r="IA66" s="47"/>
      <c r="IB66" s="47"/>
      <c r="IC66" s="47"/>
      <c r="ID66" s="47"/>
      <c r="IE66" s="47"/>
      <c r="IF66" s="47"/>
      <c r="IG66" s="47"/>
      <c r="IH66" s="47"/>
      <c r="II66" s="47"/>
      <c r="IJ66" s="47"/>
    </row>
    <row r="67" spans="1:244" ht="18" customHeight="1" x14ac:dyDescent="0.25">
      <c r="A67" s="46"/>
      <c r="B67" s="202" t="s">
        <v>262</v>
      </c>
      <c r="C67" s="202"/>
      <c r="D67" s="202"/>
      <c r="E67" s="202"/>
      <c r="F67" s="204">
        <v>1882</v>
      </c>
      <c r="G67" s="205"/>
      <c r="H67" s="249">
        <v>2738.06</v>
      </c>
      <c r="I67" s="254"/>
      <c r="J67" s="204">
        <v>2738.06</v>
      </c>
      <c r="K67" s="205"/>
      <c r="L67" s="205">
        <v>100</v>
      </c>
      <c r="M67" s="205"/>
      <c r="N67" s="57"/>
      <c r="O67" s="57"/>
      <c r="P67" s="57"/>
      <c r="Q67" s="5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47"/>
      <c r="ES67" s="47"/>
      <c r="ET67" s="47"/>
      <c r="EU67" s="47"/>
      <c r="EV67" s="47"/>
      <c r="EW67" s="47"/>
      <c r="EX67" s="47"/>
      <c r="EY67" s="47"/>
      <c r="EZ67" s="47"/>
      <c r="FA67" s="47"/>
      <c r="FB67" s="47"/>
      <c r="FC67" s="47"/>
      <c r="FD67" s="47"/>
      <c r="FE67" s="47"/>
      <c r="FF67" s="47"/>
      <c r="FG67" s="47"/>
      <c r="FH67" s="47"/>
      <c r="FI67" s="47"/>
      <c r="FJ67" s="47"/>
      <c r="FK67" s="47"/>
      <c r="FL67" s="47"/>
      <c r="FM67" s="47"/>
      <c r="FN67" s="47"/>
      <c r="FO67" s="47"/>
      <c r="FP67" s="47"/>
      <c r="FQ67" s="47"/>
      <c r="FR67" s="47"/>
      <c r="FS67" s="47"/>
      <c r="FT67" s="47"/>
      <c r="FU67" s="47"/>
      <c r="FV67" s="47"/>
      <c r="FW67" s="47"/>
      <c r="FX67" s="47"/>
      <c r="FY67" s="47"/>
      <c r="FZ67" s="47"/>
      <c r="GA67" s="47"/>
      <c r="GB67" s="47"/>
      <c r="GC67" s="47"/>
      <c r="GD67" s="47"/>
      <c r="GE67" s="47"/>
      <c r="GF67" s="47"/>
      <c r="GG67" s="47"/>
      <c r="GH67" s="47"/>
      <c r="GI67" s="47"/>
      <c r="GJ67" s="47"/>
      <c r="GK67" s="47"/>
      <c r="GL67" s="47"/>
      <c r="GM67" s="47"/>
      <c r="GN67" s="47"/>
      <c r="GO67" s="47"/>
      <c r="GP67" s="47"/>
      <c r="GQ67" s="47"/>
      <c r="GR67" s="47"/>
      <c r="GS67" s="47"/>
      <c r="GT67" s="47"/>
      <c r="GU67" s="47"/>
      <c r="GV67" s="47"/>
      <c r="GW67" s="47"/>
      <c r="GX67" s="47"/>
      <c r="GY67" s="47"/>
      <c r="GZ67" s="47"/>
      <c r="HA67" s="47"/>
      <c r="HB67" s="47"/>
      <c r="HC67" s="47"/>
      <c r="HD67" s="47"/>
      <c r="HE67" s="47"/>
      <c r="HF67" s="47"/>
      <c r="HG67" s="47"/>
      <c r="HH67" s="47"/>
      <c r="HI67" s="47"/>
      <c r="HJ67" s="47"/>
      <c r="HK67" s="47"/>
      <c r="HL67" s="47"/>
      <c r="HM67" s="47"/>
      <c r="HN67" s="47"/>
      <c r="HO67" s="47"/>
      <c r="HP67" s="47"/>
      <c r="HQ67" s="47"/>
      <c r="HR67" s="47"/>
      <c r="HS67" s="47"/>
      <c r="HT67" s="47"/>
      <c r="HU67" s="47"/>
      <c r="HV67" s="47"/>
      <c r="HW67" s="47"/>
      <c r="HX67" s="47"/>
      <c r="HY67" s="47"/>
      <c r="HZ67" s="47"/>
      <c r="IA67" s="47"/>
      <c r="IB67" s="47"/>
      <c r="IC67" s="47"/>
      <c r="ID67" s="47"/>
      <c r="IE67" s="47"/>
      <c r="IF67" s="47"/>
      <c r="IG67" s="47"/>
      <c r="IH67" s="47"/>
      <c r="II67" s="47"/>
      <c r="IJ67" s="47"/>
    </row>
    <row r="68" spans="1:244" ht="18" customHeight="1" x14ac:dyDescent="0.25">
      <c r="A68" s="46"/>
      <c r="B68" s="307" t="s">
        <v>263</v>
      </c>
      <c r="C68" s="307"/>
      <c r="D68" s="307"/>
      <c r="E68" s="307"/>
      <c r="F68" s="308">
        <v>75163</v>
      </c>
      <c r="G68" s="309"/>
      <c r="H68" s="308">
        <v>99524.44</v>
      </c>
      <c r="I68" s="309"/>
      <c r="J68" s="308">
        <v>99524.44</v>
      </c>
      <c r="K68" s="309"/>
      <c r="L68" s="207">
        <v>100</v>
      </c>
      <c r="M68" s="207"/>
      <c r="N68" s="57"/>
      <c r="O68" s="57"/>
      <c r="P68" s="57"/>
      <c r="Q68" s="5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47"/>
      <c r="ES68" s="47"/>
      <c r="ET68" s="47"/>
      <c r="EU68" s="47"/>
      <c r="EV68" s="47"/>
      <c r="EW68" s="47"/>
      <c r="EX68" s="47"/>
      <c r="EY68" s="47"/>
      <c r="EZ68" s="47"/>
      <c r="FA68" s="47"/>
      <c r="FB68" s="47"/>
      <c r="FC68" s="47"/>
      <c r="FD68" s="47"/>
      <c r="FE68" s="47"/>
      <c r="FF68" s="47"/>
      <c r="FG68" s="47"/>
      <c r="FH68" s="47"/>
      <c r="FI68" s="47"/>
      <c r="FJ68" s="47"/>
      <c r="FK68" s="47"/>
      <c r="FL68" s="47"/>
      <c r="FM68" s="47"/>
      <c r="FN68" s="47"/>
      <c r="FO68" s="47"/>
      <c r="FP68" s="47"/>
      <c r="FQ68" s="47"/>
      <c r="FR68" s="47"/>
      <c r="FS68" s="47"/>
      <c r="FT68" s="47"/>
      <c r="FU68" s="47"/>
      <c r="FV68" s="47"/>
      <c r="FW68" s="47"/>
      <c r="FX68" s="47"/>
      <c r="FY68" s="47"/>
      <c r="FZ68" s="47"/>
      <c r="GA68" s="47"/>
      <c r="GB68" s="47"/>
      <c r="GC68" s="47"/>
      <c r="GD68" s="47"/>
      <c r="GE68" s="47"/>
      <c r="GF68" s="47"/>
      <c r="GG68" s="47"/>
      <c r="GH68" s="47"/>
      <c r="GI68" s="47"/>
      <c r="GJ68" s="47"/>
      <c r="GK68" s="47"/>
      <c r="GL68" s="47"/>
      <c r="GM68" s="47"/>
      <c r="GN68" s="47"/>
      <c r="GO68" s="47"/>
      <c r="GP68" s="47"/>
      <c r="GQ68" s="47"/>
      <c r="GR68" s="47"/>
      <c r="GS68" s="47"/>
      <c r="GT68" s="47"/>
      <c r="GU68" s="47"/>
      <c r="GV68" s="47"/>
      <c r="GW68" s="47"/>
      <c r="GX68" s="47"/>
      <c r="GY68" s="47"/>
      <c r="GZ68" s="47"/>
      <c r="HA68" s="47"/>
      <c r="HB68" s="47"/>
      <c r="HC68" s="47"/>
      <c r="HD68" s="47"/>
      <c r="HE68" s="47"/>
      <c r="HF68" s="47"/>
      <c r="HG68" s="47"/>
      <c r="HH68" s="47"/>
      <c r="HI68" s="47"/>
      <c r="HJ68" s="47"/>
      <c r="HK68" s="47"/>
      <c r="HL68" s="47"/>
      <c r="HM68" s="47"/>
      <c r="HN68" s="47"/>
      <c r="HO68" s="47"/>
      <c r="HP68" s="47"/>
      <c r="HQ68" s="47"/>
      <c r="HR68" s="47"/>
      <c r="HS68" s="47"/>
      <c r="HT68" s="47"/>
      <c r="HU68" s="47"/>
      <c r="HV68" s="47"/>
      <c r="HW68" s="47"/>
      <c r="HX68" s="47"/>
      <c r="HY68" s="47"/>
      <c r="HZ68" s="47"/>
      <c r="IA68" s="47"/>
      <c r="IB68" s="47"/>
      <c r="IC68" s="47"/>
      <c r="ID68" s="47"/>
      <c r="IE68" s="47"/>
      <c r="IF68" s="47"/>
      <c r="IG68" s="47"/>
      <c r="IH68" s="47"/>
      <c r="II68" s="47"/>
      <c r="IJ68" s="47"/>
    </row>
    <row r="69" spans="1:244" ht="18" customHeight="1" x14ac:dyDescent="0.25">
      <c r="A69" s="46"/>
      <c r="B69" s="57"/>
      <c r="C69" s="57"/>
      <c r="D69" s="57"/>
      <c r="E69" s="57"/>
      <c r="F69" s="57"/>
      <c r="G69" s="57"/>
      <c r="H69" s="57"/>
      <c r="I69" s="57"/>
      <c r="J69" s="57"/>
      <c r="K69" s="57"/>
      <c r="L69" s="57"/>
      <c r="M69" s="57"/>
      <c r="N69" s="57"/>
      <c r="O69" s="57"/>
      <c r="P69" s="57"/>
      <c r="Q69" s="5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47"/>
      <c r="FH69" s="47"/>
      <c r="FI69" s="47"/>
      <c r="FJ69" s="47"/>
      <c r="FK69" s="47"/>
      <c r="FL69" s="47"/>
      <c r="FM69" s="47"/>
      <c r="FN69" s="47"/>
      <c r="FO69" s="47"/>
      <c r="FP69" s="47"/>
      <c r="FQ69" s="47"/>
      <c r="FR69" s="47"/>
      <c r="FS69" s="47"/>
      <c r="FT69" s="47"/>
      <c r="FU69" s="47"/>
      <c r="FV69" s="47"/>
      <c r="FW69" s="47"/>
      <c r="FX69" s="47"/>
      <c r="FY69" s="47"/>
      <c r="FZ69" s="47"/>
      <c r="GA69" s="47"/>
      <c r="GB69" s="47"/>
      <c r="GC69" s="47"/>
      <c r="GD69" s="47"/>
      <c r="GE69" s="47"/>
      <c r="GF69" s="47"/>
      <c r="GG69" s="47"/>
      <c r="GH69" s="47"/>
      <c r="GI69" s="47"/>
      <c r="GJ69" s="47"/>
      <c r="GK69" s="47"/>
      <c r="GL69" s="47"/>
      <c r="GM69" s="47"/>
      <c r="GN69" s="47"/>
      <c r="GO69" s="47"/>
      <c r="GP69" s="47"/>
      <c r="GQ69" s="47"/>
      <c r="GR69" s="47"/>
      <c r="GS69" s="47"/>
      <c r="GT69" s="47"/>
      <c r="GU69" s="47"/>
      <c r="GV69" s="47"/>
      <c r="GW69" s="47"/>
      <c r="GX69" s="47"/>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row>
    <row r="70" spans="1:244" ht="18" customHeight="1" x14ac:dyDescent="0.25">
      <c r="A70" s="46"/>
      <c r="B70" s="370" t="s">
        <v>264</v>
      </c>
      <c r="C70" s="370"/>
      <c r="D70" s="370"/>
      <c r="E70" s="370"/>
      <c r="F70" s="370"/>
      <c r="G70" s="370"/>
      <c r="H70" s="370"/>
      <c r="I70" s="370"/>
      <c r="J70" s="370"/>
      <c r="K70" s="370"/>
      <c r="L70" s="370"/>
      <c r="M70" s="370"/>
      <c r="N70" s="49"/>
      <c r="O70" s="49"/>
      <c r="P70" s="49"/>
      <c r="Q70" s="49"/>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7"/>
      <c r="FP70" s="47"/>
      <c r="FQ70" s="47"/>
      <c r="FR70" s="47"/>
      <c r="FS70" s="47"/>
      <c r="FT70" s="47"/>
      <c r="FU70" s="47"/>
      <c r="FV70" s="47"/>
      <c r="FW70" s="47"/>
      <c r="FX70" s="47"/>
      <c r="FY70" s="47"/>
      <c r="FZ70" s="47"/>
      <c r="GA70" s="47"/>
      <c r="GB70" s="47"/>
      <c r="GC70" s="47"/>
      <c r="GD70" s="47"/>
      <c r="GE70" s="47"/>
      <c r="GF70" s="47"/>
      <c r="GG70" s="47"/>
      <c r="GH70" s="47"/>
      <c r="GI70" s="47"/>
      <c r="GJ70" s="47"/>
      <c r="GK70" s="47"/>
      <c r="GL70" s="47"/>
      <c r="GM70" s="47"/>
      <c r="GN70" s="47"/>
      <c r="GO70" s="47"/>
      <c r="GP70" s="47"/>
      <c r="GQ70" s="47"/>
      <c r="GR70" s="47"/>
      <c r="GS70" s="47"/>
      <c r="GT70" s="47"/>
      <c r="GU70" s="47"/>
      <c r="GV70" s="47"/>
      <c r="GW70" s="47"/>
      <c r="GX70" s="47"/>
      <c r="GY70" s="47"/>
      <c r="GZ70" s="47"/>
      <c r="HA70" s="47"/>
      <c r="HB70" s="47"/>
      <c r="HC70" s="47"/>
      <c r="HD70" s="47"/>
      <c r="HE70" s="47"/>
      <c r="HF70" s="47"/>
      <c r="HG70" s="47"/>
      <c r="HH70" s="47"/>
      <c r="HI70" s="47"/>
      <c r="HJ70" s="47"/>
      <c r="HK70" s="47"/>
      <c r="HL70" s="47"/>
      <c r="HM70" s="47"/>
      <c r="HN70" s="47"/>
      <c r="HO70" s="47"/>
      <c r="HP70" s="47"/>
      <c r="HQ70" s="47"/>
      <c r="HR70" s="47"/>
      <c r="HS70" s="47"/>
      <c r="HT70" s="47"/>
      <c r="HU70" s="47"/>
      <c r="HV70" s="47"/>
      <c r="HW70" s="47"/>
      <c r="HX70" s="47"/>
      <c r="HY70" s="47"/>
      <c r="HZ70" s="47"/>
      <c r="IA70" s="47"/>
      <c r="IB70" s="47"/>
      <c r="IC70" s="47"/>
      <c r="ID70" s="47"/>
      <c r="IE70" s="47"/>
      <c r="IF70" s="47"/>
      <c r="IG70" s="47"/>
      <c r="IH70" s="47"/>
      <c r="II70" s="47"/>
      <c r="IJ70" s="47"/>
    </row>
    <row r="71" spans="1:244" ht="18" customHeight="1" x14ac:dyDescent="0.25">
      <c r="A71" s="46"/>
      <c r="B71" s="202" t="s">
        <v>265</v>
      </c>
      <c r="C71" s="202"/>
      <c r="D71" s="202"/>
      <c r="E71" s="202"/>
      <c r="F71" s="202"/>
      <c r="G71" s="202"/>
      <c r="H71" s="202"/>
      <c r="I71" s="202"/>
      <c r="J71" s="202"/>
      <c r="K71" s="202"/>
      <c r="L71" s="202"/>
      <c r="M71" s="202"/>
      <c r="N71" s="49"/>
      <c r="O71" s="49"/>
      <c r="P71" s="49"/>
      <c r="Q71" s="49"/>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row>
    <row r="72" spans="1:244" ht="18" customHeight="1" x14ac:dyDescent="0.25">
      <c r="A72" s="46"/>
      <c r="B72" s="219" t="s">
        <v>111</v>
      </c>
      <c r="C72" s="219"/>
      <c r="D72" s="219"/>
      <c r="E72" s="219"/>
      <c r="F72" s="219"/>
      <c r="G72" s="219"/>
      <c r="H72" s="219"/>
      <c r="I72" s="219"/>
      <c r="J72" s="219"/>
      <c r="K72" s="219"/>
      <c r="L72" s="219"/>
      <c r="M72" s="219"/>
      <c r="N72" s="49"/>
      <c r="O72" s="49"/>
      <c r="P72" s="49"/>
      <c r="Q72" s="49"/>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c r="GG72" s="47"/>
      <c r="GH72" s="47"/>
      <c r="GI72" s="47"/>
      <c r="GJ72" s="47"/>
      <c r="GK72" s="47"/>
      <c r="GL72" s="47"/>
      <c r="GM72" s="47"/>
      <c r="GN72" s="47"/>
      <c r="GO72" s="47"/>
      <c r="GP72" s="47"/>
      <c r="GQ72" s="47"/>
      <c r="GR72" s="47"/>
      <c r="GS72" s="47"/>
      <c r="GT72" s="47"/>
      <c r="GU72" s="47"/>
      <c r="GV72" s="47"/>
      <c r="GW72" s="47"/>
      <c r="GX72" s="47"/>
      <c r="GY72" s="47"/>
      <c r="GZ72" s="47"/>
      <c r="HA72" s="47"/>
      <c r="HB72" s="47"/>
      <c r="HC72" s="47"/>
      <c r="HD72" s="47"/>
      <c r="HE72" s="47"/>
      <c r="HF72" s="47"/>
      <c r="HG72" s="47"/>
      <c r="HH72" s="47"/>
      <c r="HI72" s="47"/>
      <c r="HJ72" s="47"/>
      <c r="HK72" s="47"/>
      <c r="HL72" s="47"/>
      <c r="HM72" s="47"/>
      <c r="HN72" s="47"/>
      <c r="HO72" s="47"/>
      <c r="HP72" s="47"/>
      <c r="HQ72" s="47"/>
      <c r="HR72" s="47"/>
      <c r="HS72" s="47"/>
      <c r="HT72" s="47"/>
      <c r="HU72" s="47"/>
      <c r="HV72" s="47"/>
      <c r="HW72" s="47"/>
      <c r="HX72" s="47"/>
      <c r="HY72" s="47"/>
      <c r="HZ72" s="47"/>
      <c r="IA72" s="47"/>
      <c r="IB72" s="47"/>
      <c r="IC72" s="47"/>
      <c r="ID72" s="47"/>
      <c r="IE72" s="47"/>
      <c r="IF72" s="47"/>
      <c r="IG72" s="47"/>
      <c r="IH72" s="47"/>
      <c r="II72" s="47"/>
      <c r="IJ72" s="47"/>
    </row>
    <row r="73" spans="1:244" ht="12.75" customHeight="1" x14ac:dyDescent="0.25">
      <c r="A73" s="267">
        <v>826</v>
      </c>
      <c r="B73" s="211"/>
      <c r="C73" s="334" t="s">
        <v>236</v>
      </c>
      <c r="D73" s="335"/>
      <c r="E73" s="303"/>
      <c r="F73" s="267">
        <v>800</v>
      </c>
      <c r="G73" s="211"/>
      <c r="H73" s="267">
        <v>800</v>
      </c>
      <c r="I73" s="211"/>
      <c r="J73" s="214">
        <v>660.6</v>
      </c>
      <c r="K73" s="211"/>
      <c r="L73" s="212">
        <v>82.58</v>
      </c>
      <c r="M73" s="212"/>
      <c r="N73" s="49"/>
      <c r="O73" s="49"/>
      <c r="P73" s="49"/>
      <c r="Q73" s="49"/>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X73" s="47"/>
      <c r="FY73" s="47"/>
      <c r="FZ73" s="47"/>
      <c r="GA73" s="47"/>
      <c r="GB73" s="47"/>
      <c r="GC73" s="47"/>
      <c r="GD73" s="47"/>
      <c r="GE73" s="47"/>
      <c r="GF73" s="47"/>
      <c r="GG73" s="47"/>
      <c r="GH73" s="47"/>
      <c r="GI73" s="47"/>
      <c r="GJ73" s="47"/>
      <c r="GK73" s="47"/>
      <c r="GL73" s="47"/>
      <c r="GM73" s="47"/>
      <c r="GN73" s="47"/>
      <c r="GO73" s="47"/>
      <c r="GP73" s="47"/>
      <c r="GQ73" s="47"/>
      <c r="GR73" s="47"/>
      <c r="GS73" s="47"/>
      <c r="GT73" s="47"/>
      <c r="GU73" s="47"/>
      <c r="GV73" s="47"/>
      <c r="GW73" s="47"/>
      <c r="GX73" s="47"/>
      <c r="GY73" s="47"/>
      <c r="GZ73" s="47"/>
      <c r="HA73" s="47"/>
      <c r="HB73" s="47"/>
      <c r="HC73" s="47"/>
      <c r="HD73" s="47"/>
      <c r="HE73" s="47"/>
      <c r="HF73" s="47"/>
      <c r="HG73" s="47"/>
      <c r="HH73" s="47"/>
      <c r="HI73" s="47"/>
      <c r="HJ73" s="47"/>
      <c r="HK73" s="47"/>
      <c r="HL73" s="47"/>
      <c r="HM73" s="47"/>
      <c r="HN73" s="47"/>
      <c r="HO73" s="47"/>
      <c r="HP73" s="47"/>
      <c r="HQ73" s="47"/>
      <c r="HR73" s="47"/>
      <c r="HS73" s="47"/>
      <c r="HT73" s="47"/>
      <c r="HU73" s="47"/>
      <c r="HV73" s="47"/>
      <c r="HW73" s="47"/>
      <c r="HX73" s="47"/>
      <c r="HY73" s="47"/>
      <c r="HZ73" s="47"/>
      <c r="IA73" s="47"/>
      <c r="IB73" s="47"/>
      <c r="IC73" s="47"/>
      <c r="ID73" s="47"/>
      <c r="IE73" s="47"/>
      <c r="IF73" s="47"/>
      <c r="IG73" s="47"/>
      <c r="IH73" s="47"/>
      <c r="II73" s="47"/>
      <c r="IJ73" s="47"/>
    </row>
    <row r="74" spans="1:244" ht="12.75" customHeight="1" x14ac:dyDescent="0.25">
      <c r="A74" s="257"/>
      <c r="B74" s="211"/>
      <c r="C74" s="350" t="s">
        <v>237</v>
      </c>
      <c r="D74" s="351"/>
      <c r="E74" s="352"/>
      <c r="F74" s="256">
        <v>800</v>
      </c>
      <c r="G74" s="218"/>
      <c r="H74" s="256">
        <v>800</v>
      </c>
      <c r="I74" s="218"/>
      <c r="J74" s="217">
        <v>660.6</v>
      </c>
      <c r="K74" s="253"/>
      <c r="L74" s="353">
        <v>82.58</v>
      </c>
      <c r="M74" s="353"/>
      <c r="N74" s="49"/>
      <c r="O74" s="49"/>
      <c r="P74" s="49"/>
      <c r="Q74" s="49"/>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X74" s="47"/>
      <c r="FY74" s="47"/>
      <c r="FZ74" s="47"/>
      <c r="GA74" s="47"/>
      <c r="GB74" s="47"/>
      <c r="GC74" s="47"/>
      <c r="GD74" s="47"/>
      <c r="GE74" s="47"/>
      <c r="GF74" s="47"/>
      <c r="GG74" s="47"/>
      <c r="GH74" s="47"/>
      <c r="GI74" s="47"/>
      <c r="GJ74" s="47"/>
      <c r="GK74" s="47"/>
      <c r="GL74" s="47"/>
      <c r="GM74" s="47"/>
      <c r="GN74" s="47"/>
      <c r="GO74" s="47"/>
      <c r="GP74" s="47"/>
      <c r="GQ74" s="47"/>
      <c r="GR74" s="47"/>
      <c r="GS74" s="47"/>
      <c r="GT74" s="47"/>
      <c r="GU74" s="47"/>
      <c r="GV74" s="47"/>
      <c r="GW74" s="47"/>
      <c r="GX74" s="47"/>
      <c r="GY74" s="47"/>
      <c r="GZ74" s="47"/>
      <c r="HA74" s="47"/>
      <c r="HB74" s="47"/>
      <c r="HC74" s="47"/>
      <c r="HD74" s="47"/>
      <c r="HE74" s="47"/>
      <c r="HF74" s="47"/>
      <c r="HG74" s="47"/>
      <c r="HH74" s="47"/>
      <c r="HI74" s="47"/>
      <c r="HJ74" s="47"/>
      <c r="HK74" s="47"/>
      <c r="HL74" s="47"/>
      <c r="HM74" s="47"/>
      <c r="HN74" s="47"/>
      <c r="HO74" s="47"/>
      <c r="HP74" s="47"/>
      <c r="HQ74" s="47"/>
      <c r="HR74" s="47"/>
      <c r="HS74" s="47"/>
      <c r="HT74" s="47"/>
      <c r="HU74" s="47"/>
      <c r="HV74" s="47"/>
      <c r="HW74" s="47"/>
      <c r="HX74" s="47"/>
      <c r="HY74" s="47"/>
      <c r="HZ74" s="47"/>
      <c r="IA74" s="47"/>
      <c r="IB74" s="47"/>
      <c r="IC74" s="47"/>
      <c r="ID74" s="47"/>
      <c r="IE74" s="47"/>
      <c r="IF74" s="47"/>
      <c r="IG74" s="47"/>
      <c r="IH74" s="47"/>
      <c r="II74" s="47"/>
      <c r="IJ74" s="47"/>
    </row>
    <row r="75" spans="1:244" s="65" customFormat="1" ht="12.75" customHeight="1" x14ac:dyDescent="0.25">
      <c r="A75" s="211" t="s">
        <v>218</v>
      </c>
      <c r="B75" s="212"/>
      <c r="C75" s="303" t="s">
        <v>146</v>
      </c>
      <c r="D75" s="213"/>
      <c r="E75" s="213"/>
      <c r="F75" s="267">
        <v>0</v>
      </c>
      <c r="G75" s="211"/>
      <c r="H75" s="267">
        <v>0</v>
      </c>
      <c r="I75" s="211"/>
      <c r="J75" s="214">
        <v>0</v>
      </c>
      <c r="K75" s="211"/>
      <c r="L75" s="198">
        <v>0</v>
      </c>
      <c r="M75" s="198"/>
      <c r="N75" s="54"/>
      <c r="O75" s="54"/>
      <c r="P75" s="54"/>
      <c r="Q75" s="54"/>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c r="GL75" s="51"/>
      <c r="GM75" s="51"/>
      <c r="GN75" s="51"/>
      <c r="GO75" s="51"/>
      <c r="GP75" s="51"/>
      <c r="GQ75" s="51"/>
      <c r="GR75" s="51"/>
      <c r="GS75" s="51"/>
      <c r="GT75" s="51"/>
      <c r="GU75" s="51"/>
      <c r="GV75" s="51"/>
      <c r="GW75" s="51"/>
      <c r="GX75" s="51"/>
      <c r="GY75" s="51"/>
      <c r="GZ75" s="51"/>
      <c r="HA75" s="51"/>
      <c r="HB75" s="51"/>
      <c r="HC75" s="51"/>
      <c r="HD75" s="51"/>
      <c r="HE75" s="51"/>
      <c r="HF75" s="51"/>
      <c r="HG75" s="51"/>
      <c r="HH75" s="51"/>
      <c r="HI75" s="51"/>
      <c r="HJ75" s="51"/>
      <c r="HK75" s="51"/>
      <c r="HL75" s="51"/>
      <c r="HM75" s="51"/>
      <c r="HN75" s="51"/>
      <c r="HO75" s="51"/>
      <c r="HP75" s="51"/>
      <c r="HQ75" s="51"/>
      <c r="HR75" s="51"/>
      <c r="HS75" s="51"/>
      <c r="HT75" s="51"/>
      <c r="HU75" s="51"/>
      <c r="HV75" s="51"/>
      <c r="HW75" s="51"/>
      <c r="HX75" s="51"/>
      <c r="HY75" s="51"/>
      <c r="HZ75" s="51"/>
      <c r="IA75" s="51"/>
      <c r="IB75" s="51"/>
      <c r="IC75" s="51"/>
      <c r="ID75" s="51"/>
      <c r="IE75" s="51"/>
      <c r="IF75" s="51"/>
      <c r="IG75" s="51"/>
      <c r="IH75" s="51"/>
      <c r="II75" s="51"/>
      <c r="IJ75" s="51"/>
    </row>
    <row r="76" spans="1:244" s="65" customFormat="1" ht="13.5" customHeight="1" x14ac:dyDescent="0.25">
      <c r="A76" s="50"/>
      <c r="B76" s="50"/>
      <c r="C76" s="216" t="s">
        <v>113</v>
      </c>
      <c r="D76" s="216"/>
      <c r="E76" s="216"/>
      <c r="F76" s="275">
        <v>0</v>
      </c>
      <c r="G76" s="218"/>
      <c r="H76" s="275">
        <v>0</v>
      </c>
      <c r="I76" s="218"/>
      <c r="J76" s="217">
        <v>0</v>
      </c>
      <c r="K76" s="218"/>
      <c r="L76" s="198">
        <v>0</v>
      </c>
      <c r="M76" s="198"/>
      <c r="N76" s="55"/>
      <c r="O76" s="55"/>
      <c r="P76" s="55"/>
      <c r="Q76" s="55"/>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row>
    <row r="77" spans="1:244" s="65" customFormat="1" ht="12.75" customHeight="1" x14ac:dyDescent="0.25">
      <c r="A77" s="211" t="s">
        <v>219</v>
      </c>
      <c r="B77" s="212"/>
      <c r="C77" s="303" t="s">
        <v>136</v>
      </c>
      <c r="D77" s="213"/>
      <c r="E77" s="213"/>
      <c r="F77" s="267">
        <v>2700</v>
      </c>
      <c r="G77" s="211"/>
      <c r="H77" s="267">
        <v>2700</v>
      </c>
      <c r="I77" s="211"/>
      <c r="J77" s="214">
        <v>3777.88</v>
      </c>
      <c r="K77" s="211"/>
      <c r="L77" s="198">
        <v>139.91999999999999</v>
      </c>
      <c r="M77" s="198"/>
      <c r="N77" s="54"/>
      <c r="O77" s="54"/>
      <c r="P77" s="54"/>
      <c r="Q77" s="54"/>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c r="GL77" s="51"/>
      <c r="GM77" s="51"/>
      <c r="GN77" s="51"/>
      <c r="GO77" s="51"/>
      <c r="GP77" s="51"/>
      <c r="GQ77" s="51"/>
      <c r="GR77" s="51"/>
      <c r="GS77" s="51"/>
      <c r="GT77" s="51"/>
      <c r="GU77" s="51"/>
      <c r="GV77" s="51"/>
      <c r="GW77" s="51"/>
      <c r="GX77" s="51"/>
      <c r="GY77" s="51"/>
      <c r="GZ77" s="51"/>
      <c r="HA77" s="51"/>
      <c r="HB77" s="51"/>
      <c r="HC77" s="51"/>
      <c r="HD77" s="51"/>
      <c r="HE77" s="51"/>
      <c r="HF77" s="51"/>
      <c r="HG77" s="51"/>
      <c r="HH77" s="51"/>
      <c r="HI77" s="51"/>
      <c r="HJ77" s="51"/>
      <c r="HK77" s="51"/>
      <c r="HL77" s="51"/>
      <c r="HM77" s="51"/>
      <c r="HN77" s="51"/>
      <c r="HO77" s="51"/>
      <c r="HP77" s="51"/>
      <c r="HQ77" s="51"/>
      <c r="HR77" s="51"/>
      <c r="HS77" s="51"/>
      <c r="HT77" s="51"/>
      <c r="HU77" s="51"/>
      <c r="HV77" s="51"/>
      <c r="HW77" s="51"/>
      <c r="HX77" s="51"/>
      <c r="HY77" s="51"/>
      <c r="HZ77" s="51"/>
      <c r="IA77" s="51"/>
      <c r="IB77" s="51"/>
      <c r="IC77" s="51"/>
      <c r="ID77" s="51"/>
      <c r="IE77" s="51"/>
      <c r="IF77" s="51"/>
      <c r="IG77" s="51"/>
      <c r="IH77" s="51"/>
      <c r="II77" s="51"/>
      <c r="IJ77" s="51"/>
    </row>
    <row r="78" spans="1:244" s="65" customFormat="1" ht="13.5" customHeight="1" x14ac:dyDescent="0.25">
      <c r="A78" s="50"/>
      <c r="B78" s="50"/>
      <c r="C78" s="216" t="s">
        <v>115</v>
      </c>
      <c r="D78" s="216"/>
      <c r="E78" s="216"/>
      <c r="F78" s="256">
        <v>2700</v>
      </c>
      <c r="G78" s="218"/>
      <c r="H78" s="256">
        <v>2700</v>
      </c>
      <c r="I78" s="218"/>
      <c r="J78" s="217">
        <v>3777.88</v>
      </c>
      <c r="K78" s="218"/>
      <c r="L78" s="215">
        <v>139.91999999999999</v>
      </c>
      <c r="M78" s="215"/>
      <c r="N78" s="55"/>
      <c r="O78" s="55"/>
      <c r="P78" s="55"/>
      <c r="Q78" s="55"/>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c r="GL78" s="51"/>
      <c r="GM78" s="51"/>
      <c r="GN78" s="51"/>
      <c r="GO78" s="51"/>
      <c r="GP78" s="51"/>
      <c r="GQ78" s="51"/>
      <c r="GR78" s="51"/>
      <c r="GS78" s="51"/>
      <c r="GT78" s="51"/>
      <c r="GU78" s="51"/>
      <c r="GV78" s="51"/>
      <c r="GW78" s="51"/>
      <c r="GX78" s="51"/>
      <c r="GY78" s="51"/>
      <c r="GZ78" s="51"/>
      <c r="HA78" s="51"/>
      <c r="HB78" s="51"/>
      <c r="HC78" s="51"/>
      <c r="HD78" s="51"/>
      <c r="HE78" s="51"/>
      <c r="HF78" s="51"/>
      <c r="HG78" s="51"/>
      <c r="HH78" s="51"/>
      <c r="HI78" s="51"/>
      <c r="HJ78" s="51"/>
      <c r="HK78" s="51"/>
      <c r="HL78" s="51"/>
      <c r="HM78" s="51"/>
      <c r="HN78" s="51"/>
      <c r="HO78" s="51"/>
      <c r="HP78" s="51"/>
      <c r="HQ78" s="51"/>
      <c r="HR78" s="51"/>
      <c r="HS78" s="51"/>
      <c r="HT78" s="51"/>
      <c r="HU78" s="51"/>
      <c r="HV78" s="51"/>
      <c r="HW78" s="51"/>
      <c r="HX78" s="51"/>
      <c r="HY78" s="51"/>
      <c r="HZ78" s="51"/>
      <c r="IA78" s="51"/>
      <c r="IB78" s="51"/>
      <c r="IC78" s="51"/>
      <c r="ID78" s="51"/>
      <c r="IE78" s="51"/>
      <c r="IF78" s="51"/>
      <c r="IG78" s="51"/>
      <c r="IH78" s="51"/>
      <c r="II78" s="51"/>
      <c r="IJ78" s="51"/>
    </row>
    <row r="79" spans="1:244" s="65" customFormat="1" ht="13.5" customHeight="1" x14ac:dyDescent="0.25">
      <c r="A79" s="56"/>
      <c r="B79" s="56"/>
      <c r="C79" s="216" t="s">
        <v>116</v>
      </c>
      <c r="D79" s="216"/>
      <c r="E79" s="216"/>
      <c r="F79" s="275">
        <v>3500</v>
      </c>
      <c r="G79" s="218"/>
      <c r="H79" s="275">
        <v>3500</v>
      </c>
      <c r="I79" s="218"/>
      <c r="J79" s="217">
        <v>4438.4799999999996</v>
      </c>
      <c r="K79" s="218"/>
      <c r="L79" s="198">
        <v>126.81</v>
      </c>
      <c r="M79" s="198"/>
      <c r="N79" s="55"/>
      <c r="O79" s="55"/>
      <c r="P79" s="55"/>
      <c r="Q79" s="55"/>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c r="GL79" s="51"/>
      <c r="GM79" s="51"/>
      <c r="GN79" s="51"/>
      <c r="GO79" s="51"/>
      <c r="GP79" s="51"/>
      <c r="GQ79" s="51"/>
      <c r="GR79" s="51"/>
      <c r="GS79" s="51"/>
      <c r="GT79" s="51"/>
      <c r="GU79" s="51"/>
      <c r="GV79" s="51"/>
      <c r="GW79" s="51"/>
      <c r="GX79" s="51"/>
      <c r="GY79" s="51"/>
      <c r="GZ79" s="51"/>
      <c r="HA79" s="51"/>
      <c r="HB79" s="51"/>
      <c r="HC79" s="51"/>
      <c r="HD79" s="51"/>
      <c r="HE79" s="51"/>
      <c r="HF79" s="51"/>
      <c r="HG79" s="51"/>
      <c r="HH79" s="51"/>
      <c r="HI79" s="51"/>
      <c r="HJ79" s="51"/>
      <c r="HK79" s="51"/>
      <c r="HL79" s="51"/>
      <c r="HM79" s="51"/>
      <c r="HN79" s="51"/>
      <c r="HO79" s="51"/>
      <c r="HP79" s="51"/>
      <c r="HQ79" s="51"/>
      <c r="HR79" s="51"/>
      <c r="HS79" s="51"/>
      <c r="HT79" s="51"/>
      <c r="HU79" s="51"/>
      <c r="HV79" s="51"/>
      <c r="HW79" s="51"/>
      <c r="HX79" s="51"/>
      <c r="HY79" s="51"/>
      <c r="HZ79" s="51"/>
      <c r="IA79" s="51"/>
      <c r="IB79" s="51"/>
      <c r="IC79" s="51"/>
      <c r="ID79" s="51"/>
      <c r="IE79" s="51"/>
      <c r="IF79" s="51"/>
      <c r="IG79" s="51"/>
      <c r="IH79" s="51"/>
      <c r="II79" s="51"/>
      <c r="IJ79" s="51"/>
    </row>
    <row r="80" spans="1:244" s="65" customFormat="1" ht="13.5" customHeight="1" x14ac:dyDescent="0.25">
      <c r="A80" s="56"/>
      <c r="B80" s="56"/>
      <c r="C80" s="216" t="s">
        <v>117</v>
      </c>
      <c r="D80" s="216"/>
      <c r="E80" s="216"/>
      <c r="F80" s="256">
        <v>3500</v>
      </c>
      <c r="G80" s="218"/>
      <c r="H80" s="256">
        <v>3500</v>
      </c>
      <c r="I80" s="218"/>
      <c r="J80" s="217">
        <v>4438.4799999999996</v>
      </c>
      <c r="K80" s="218"/>
      <c r="L80" s="198">
        <v>126.81</v>
      </c>
      <c r="M80" s="198"/>
      <c r="N80" s="55"/>
      <c r="O80" s="55"/>
      <c r="P80" s="55"/>
      <c r="Q80" s="55"/>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c r="GL80" s="51"/>
      <c r="GM80" s="51"/>
      <c r="GN80" s="51"/>
      <c r="GO80" s="51"/>
      <c r="GP80" s="51"/>
      <c r="GQ80" s="51"/>
      <c r="GR80" s="51"/>
      <c r="GS80" s="51"/>
      <c r="GT80" s="51"/>
      <c r="GU80" s="51"/>
      <c r="GV80" s="51"/>
      <c r="GW80" s="51"/>
      <c r="GX80" s="51"/>
      <c r="GY80" s="51"/>
      <c r="GZ80" s="51"/>
      <c r="HA80" s="51"/>
      <c r="HB80" s="51"/>
      <c r="HC80" s="51"/>
      <c r="HD80" s="51"/>
      <c r="HE80" s="51"/>
      <c r="HF80" s="51"/>
      <c r="HG80" s="51"/>
      <c r="HH80" s="51"/>
      <c r="HI80" s="51"/>
      <c r="HJ80" s="51"/>
      <c r="HK80" s="51"/>
      <c r="HL80" s="51"/>
      <c r="HM80" s="51"/>
      <c r="HN80" s="51"/>
      <c r="HO80" s="51"/>
      <c r="HP80" s="51"/>
      <c r="HQ80" s="51"/>
      <c r="HR80" s="51"/>
      <c r="HS80" s="51"/>
      <c r="HT80" s="51"/>
      <c r="HU80" s="51"/>
      <c r="HV80" s="51"/>
      <c r="HW80" s="51"/>
      <c r="HX80" s="51"/>
      <c r="HY80" s="51"/>
      <c r="HZ80" s="51"/>
      <c r="IA80" s="51"/>
      <c r="IB80" s="51"/>
      <c r="IC80" s="51"/>
      <c r="ID80" s="51"/>
      <c r="IE80" s="51"/>
      <c r="IF80" s="51"/>
      <c r="IG80" s="51"/>
      <c r="IH80" s="51"/>
      <c r="II80" s="51"/>
      <c r="IJ80" s="51"/>
    </row>
    <row r="81" spans="1:244" ht="35.25" customHeight="1" x14ac:dyDescent="0.25">
      <c r="A81" s="46"/>
      <c r="B81" s="287" t="s">
        <v>147</v>
      </c>
      <c r="C81" s="288"/>
      <c r="D81" s="288"/>
      <c r="E81" s="288"/>
      <c r="F81" s="294">
        <f>+F80</f>
        <v>3500</v>
      </c>
      <c r="G81" s="285"/>
      <c r="H81" s="294">
        <f>+H80</f>
        <v>3500</v>
      </c>
      <c r="I81" s="285"/>
      <c r="J81" s="294">
        <v>4438.4799999999996</v>
      </c>
      <c r="K81" s="285"/>
      <c r="L81" s="285">
        <v>126.81</v>
      </c>
      <c r="M81" s="285"/>
      <c r="N81" s="57"/>
      <c r="O81" s="57"/>
      <c r="P81" s="57"/>
      <c r="Q81" s="5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c r="FH81" s="47"/>
      <c r="FI81" s="47"/>
      <c r="FJ81" s="47"/>
      <c r="FK81" s="47"/>
      <c r="FL81" s="47"/>
      <c r="FM81" s="47"/>
      <c r="FN81" s="47"/>
      <c r="FO81" s="47"/>
      <c r="FP81" s="47"/>
      <c r="FQ81" s="47"/>
      <c r="FR81" s="47"/>
      <c r="FS81" s="47"/>
      <c r="FT81" s="47"/>
      <c r="FU81" s="47"/>
      <c r="FV81" s="47"/>
      <c r="FW81" s="47"/>
      <c r="FX81" s="47"/>
      <c r="FY81" s="47"/>
      <c r="FZ81" s="47"/>
      <c r="GA81" s="47"/>
      <c r="GB81" s="47"/>
      <c r="GC81" s="47"/>
      <c r="GD81" s="47"/>
      <c r="GE81" s="47"/>
      <c r="GF81" s="47"/>
      <c r="GG81" s="47"/>
      <c r="GH81" s="47"/>
      <c r="GI81" s="47"/>
      <c r="GJ81" s="47"/>
      <c r="GK81" s="47"/>
      <c r="GL81" s="47"/>
      <c r="GM81" s="47"/>
      <c r="GN81" s="47"/>
      <c r="GO81" s="47"/>
      <c r="GP81" s="47"/>
      <c r="GQ81" s="47"/>
      <c r="GR81" s="47"/>
      <c r="GS81" s="47"/>
      <c r="GT81" s="47"/>
      <c r="GU81" s="47"/>
      <c r="GV81" s="47"/>
      <c r="GW81" s="47"/>
      <c r="GX81" s="47"/>
      <c r="GY81" s="47"/>
      <c r="GZ81" s="47"/>
      <c r="HA81" s="47"/>
      <c r="HB81" s="47"/>
      <c r="HC81" s="47"/>
      <c r="HD81" s="47"/>
      <c r="HE81" s="47"/>
      <c r="HF81" s="47"/>
      <c r="HG81" s="47"/>
      <c r="HH81" s="47"/>
      <c r="HI81" s="47"/>
      <c r="HJ81" s="47"/>
      <c r="HK81" s="47"/>
      <c r="HL81" s="47"/>
      <c r="HM81" s="47"/>
      <c r="HN81" s="47"/>
      <c r="HO81" s="47"/>
      <c r="HP81" s="47"/>
      <c r="HQ81" s="47"/>
      <c r="HR81" s="47"/>
      <c r="HS81" s="47"/>
      <c r="HT81" s="47"/>
      <c r="HU81" s="47"/>
      <c r="HV81" s="47"/>
      <c r="HW81" s="47"/>
      <c r="HX81" s="47"/>
      <c r="HY81" s="47"/>
      <c r="HZ81" s="47"/>
      <c r="IA81" s="47"/>
      <c r="IB81" s="47"/>
      <c r="IC81" s="47"/>
      <c r="ID81" s="47"/>
      <c r="IE81" s="47"/>
      <c r="IF81" s="47"/>
      <c r="IG81" s="47"/>
      <c r="IH81" s="47"/>
      <c r="II81" s="47"/>
      <c r="IJ81" s="47"/>
    </row>
    <row r="82" spans="1:244" s="65" customFormat="1" ht="12.75" customHeight="1" x14ac:dyDescent="0.25">
      <c r="A82" s="211">
        <v>967</v>
      </c>
      <c r="B82" s="212"/>
      <c r="C82" s="213" t="s">
        <v>136</v>
      </c>
      <c r="D82" s="213"/>
      <c r="E82" s="213"/>
      <c r="F82" s="267">
        <v>780</v>
      </c>
      <c r="G82" s="211"/>
      <c r="H82" s="267">
        <v>780</v>
      </c>
      <c r="I82" s="211"/>
      <c r="J82" s="267">
        <v>944.13</v>
      </c>
      <c r="K82" s="211"/>
      <c r="L82" s="198">
        <v>121.04</v>
      </c>
      <c r="M82" s="198"/>
      <c r="N82" s="54"/>
      <c r="O82" s="54"/>
      <c r="P82" s="54"/>
      <c r="Q82" s="54"/>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c r="GL82" s="51"/>
      <c r="GM82" s="51"/>
      <c r="GN82" s="51"/>
      <c r="GO82" s="51"/>
      <c r="GP82" s="51"/>
      <c r="GQ82" s="51"/>
      <c r="GR82" s="51"/>
      <c r="GS82" s="51"/>
      <c r="GT82" s="51"/>
      <c r="GU82" s="51"/>
      <c r="GV82" s="51"/>
      <c r="GW82" s="51"/>
      <c r="GX82" s="51"/>
      <c r="GY82" s="51"/>
      <c r="GZ82" s="51"/>
      <c r="HA82" s="51"/>
      <c r="HB82" s="51"/>
      <c r="HC82" s="51"/>
      <c r="HD82" s="51"/>
      <c r="HE82" s="51"/>
      <c r="HF82" s="51"/>
      <c r="HG82" s="51"/>
      <c r="HH82" s="51"/>
      <c r="HI82" s="51"/>
      <c r="HJ82" s="51"/>
      <c r="HK82" s="51"/>
      <c r="HL82" s="51"/>
      <c r="HM82" s="51"/>
      <c r="HN82" s="51"/>
      <c r="HO82" s="51"/>
      <c r="HP82" s="51"/>
      <c r="HQ82" s="51"/>
      <c r="HR82" s="51"/>
      <c r="HS82" s="51"/>
      <c r="HT82" s="51"/>
      <c r="HU82" s="51"/>
      <c r="HV82" s="51"/>
      <c r="HW82" s="51"/>
      <c r="HX82" s="51"/>
      <c r="HY82" s="51"/>
      <c r="HZ82" s="51"/>
      <c r="IA82" s="51"/>
      <c r="IB82" s="51"/>
      <c r="IC82" s="51"/>
      <c r="ID82" s="51"/>
      <c r="IE82" s="51"/>
      <c r="IF82" s="51"/>
      <c r="IG82" s="51"/>
      <c r="IH82" s="51"/>
      <c r="II82" s="51"/>
      <c r="IJ82" s="51"/>
    </row>
    <row r="83" spans="1:244" s="65" customFormat="1" ht="13.5" customHeight="1" x14ac:dyDescent="0.25">
      <c r="A83" s="50"/>
      <c r="B83" s="50"/>
      <c r="C83" s="216" t="s">
        <v>115</v>
      </c>
      <c r="D83" s="216"/>
      <c r="E83" s="216"/>
      <c r="F83" s="275">
        <v>780</v>
      </c>
      <c r="G83" s="218"/>
      <c r="H83" s="275">
        <v>780</v>
      </c>
      <c r="I83" s="218"/>
      <c r="J83" s="275">
        <v>944.13</v>
      </c>
      <c r="K83" s="218"/>
      <c r="L83" s="198">
        <v>121.04</v>
      </c>
      <c r="M83" s="198"/>
      <c r="N83" s="55"/>
      <c r="O83" s="55"/>
      <c r="P83" s="55"/>
      <c r="Q83" s="55"/>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c r="GL83" s="51"/>
      <c r="GM83" s="51"/>
      <c r="GN83" s="51"/>
      <c r="GO83" s="51"/>
      <c r="GP83" s="51"/>
      <c r="GQ83" s="51"/>
      <c r="GR83" s="51"/>
      <c r="GS83" s="51"/>
      <c r="GT83" s="51"/>
      <c r="GU83" s="51"/>
      <c r="GV83" s="51"/>
      <c r="GW83" s="51"/>
      <c r="GX83" s="51"/>
      <c r="GY83" s="51"/>
      <c r="GZ83" s="51"/>
      <c r="HA83" s="51"/>
      <c r="HB83" s="51"/>
      <c r="HC83" s="51"/>
      <c r="HD83" s="51"/>
      <c r="HE83" s="51"/>
      <c r="HF83" s="51"/>
      <c r="HG83" s="51"/>
      <c r="HH83" s="51"/>
      <c r="HI83" s="51"/>
      <c r="HJ83" s="51"/>
      <c r="HK83" s="51"/>
      <c r="HL83" s="51"/>
      <c r="HM83" s="51"/>
      <c r="HN83" s="51"/>
      <c r="HO83" s="51"/>
      <c r="HP83" s="51"/>
      <c r="HQ83" s="51"/>
      <c r="HR83" s="51"/>
      <c r="HS83" s="51"/>
      <c r="HT83" s="51"/>
      <c r="HU83" s="51"/>
      <c r="HV83" s="51"/>
      <c r="HW83" s="51"/>
      <c r="HX83" s="51"/>
      <c r="HY83" s="51"/>
      <c r="HZ83" s="51"/>
      <c r="IA83" s="51"/>
      <c r="IB83" s="51"/>
      <c r="IC83" s="51"/>
      <c r="ID83" s="51"/>
      <c r="IE83" s="51"/>
      <c r="IF83" s="51"/>
      <c r="IG83" s="51"/>
      <c r="IH83" s="51"/>
      <c r="II83" s="51"/>
      <c r="IJ83" s="51"/>
    </row>
    <row r="84" spans="1:244" s="65" customFormat="1" ht="13.5" customHeight="1" x14ac:dyDescent="0.25">
      <c r="A84" s="56"/>
      <c r="B84" s="56"/>
      <c r="C84" s="216" t="s">
        <v>116</v>
      </c>
      <c r="D84" s="216"/>
      <c r="E84" s="216"/>
      <c r="F84" s="275">
        <v>780</v>
      </c>
      <c r="G84" s="218"/>
      <c r="H84" s="275">
        <v>780</v>
      </c>
      <c r="I84" s="218"/>
      <c r="J84" s="275">
        <v>944.13</v>
      </c>
      <c r="K84" s="218"/>
      <c r="L84" s="198">
        <v>121.04</v>
      </c>
      <c r="M84" s="198"/>
      <c r="N84" s="55"/>
      <c r="O84" s="55"/>
      <c r="P84" s="55"/>
      <c r="Q84" s="55"/>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c r="GT84" s="51"/>
      <c r="GU84" s="51"/>
      <c r="GV84" s="51"/>
      <c r="GW84" s="51"/>
      <c r="GX84" s="51"/>
      <c r="GY84" s="51"/>
      <c r="GZ84" s="51"/>
      <c r="HA84" s="51"/>
      <c r="HB84" s="51"/>
      <c r="HC84" s="51"/>
      <c r="HD84" s="51"/>
      <c r="HE84" s="51"/>
      <c r="HF84" s="51"/>
      <c r="HG84" s="51"/>
      <c r="HH84" s="51"/>
      <c r="HI84" s="51"/>
      <c r="HJ84" s="51"/>
      <c r="HK84" s="51"/>
      <c r="HL84" s="51"/>
      <c r="HM84" s="51"/>
      <c r="HN84" s="51"/>
      <c r="HO84" s="51"/>
      <c r="HP84" s="51"/>
      <c r="HQ84" s="51"/>
      <c r="HR84" s="51"/>
      <c r="HS84" s="51"/>
      <c r="HT84" s="51"/>
      <c r="HU84" s="51"/>
      <c r="HV84" s="51"/>
      <c r="HW84" s="51"/>
      <c r="HX84" s="51"/>
      <c r="HY84" s="51"/>
      <c r="HZ84" s="51"/>
      <c r="IA84" s="51"/>
      <c r="IB84" s="51"/>
      <c r="IC84" s="51"/>
      <c r="ID84" s="51"/>
      <c r="IE84" s="51"/>
      <c r="IF84" s="51"/>
      <c r="IG84" s="51"/>
      <c r="IH84" s="51"/>
      <c r="II84" s="51"/>
      <c r="IJ84" s="51"/>
    </row>
    <row r="85" spans="1:244" s="65" customFormat="1" ht="13.5" customHeight="1" x14ac:dyDescent="0.25">
      <c r="A85" s="56"/>
      <c r="B85" s="56"/>
      <c r="C85" s="216" t="s">
        <v>117</v>
      </c>
      <c r="D85" s="216"/>
      <c r="E85" s="216"/>
      <c r="F85" s="275">
        <v>780</v>
      </c>
      <c r="G85" s="218"/>
      <c r="H85" s="275">
        <v>780</v>
      </c>
      <c r="I85" s="218"/>
      <c r="J85" s="275">
        <v>944.13</v>
      </c>
      <c r="K85" s="218"/>
      <c r="L85" s="198">
        <v>121.04</v>
      </c>
      <c r="M85" s="198"/>
      <c r="N85" s="55"/>
      <c r="O85" s="55"/>
      <c r="P85" s="55"/>
      <c r="Q85" s="55"/>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c r="GL85" s="51"/>
      <c r="GM85" s="51"/>
      <c r="GN85" s="51"/>
      <c r="GO85" s="51"/>
      <c r="GP85" s="51"/>
      <c r="GQ85" s="51"/>
      <c r="GR85" s="51"/>
      <c r="GS85" s="51"/>
      <c r="GT85" s="51"/>
      <c r="GU85" s="51"/>
      <c r="GV85" s="51"/>
      <c r="GW85" s="51"/>
      <c r="GX85" s="51"/>
      <c r="GY85" s="51"/>
      <c r="GZ85" s="51"/>
      <c r="HA85" s="51"/>
      <c r="HB85" s="51"/>
      <c r="HC85" s="51"/>
      <c r="HD85" s="51"/>
      <c r="HE85" s="51"/>
      <c r="HF85" s="51"/>
      <c r="HG85" s="51"/>
      <c r="HH85" s="51"/>
      <c r="HI85" s="51"/>
      <c r="HJ85" s="51"/>
      <c r="HK85" s="51"/>
      <c r="HL85" s="51"/>
      <c r="HM85" s="51"/>
      <c r="HN85" s="51"/>
      <c r="HO85" s="51"/>
      <c r="HP85" s="51"/>
      <c r="HQ85" s="51"/>
      <c r="HR85" s="51"/>
      <c r="HS85" s="51"/>
      <c r="HT85" s="51"/>
      <c r="HU85" s="51"/>
      <c r="HV85" s="51"/>
      <c r="HW85" s="51"/>
      <c r="HX85" s="51"/>
      <c r="HY85" s="51"/>
      <c r="HZ85" s="51"/>
      <c r="IA85" s="51"/>
      <c r="IB85" s="51"/>
      <c r="IC85" s="51"/>
      <c r="ID85" s="51"/>
      <c r="IE85" s="51"/>
      <c r="IF85" s="51"/>
      <c r="IG85" s="51"/>
      <c r="IH85" s="51"/>
      <c r="II85" s="51"/>
      <c r="IJ85" s="51"/>
    </row>
    <row r="86" spans="1:244" ht="18" customHeight="1" x14ac:dyDescent="0.25">
      <c r="A86" s="46"/>
      <c r="B86" s="287" t="s">
        <v>148</v>
      </c>
      <c r="C86" s="288"/>
      <c r="D86" s="288"/>
      <c r="E86" s="288"/>
      <c r="F86" s="285">
        <v>780</v>
      </c>
      <c r="G86" s="285"/>
      <c r="H86" s="285">
        <v>780</v>
      </c>
      <c r="I86" s="285"/>
      <c r="J86" s="285">
        <v>0</v>
      </c>
      <c r="K86" s="285"/>
      <c r="L86" s="289">
        <v>121.04</v>
      </c>
      <c r="M86" s="274"/>
      <c r="N86" s="57"/>
      <c r="O86" s="57"/>
      <c r="P86" s="57"/>
      <c r="Q86" s="5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c r="FH86" s="47"/>
      <c r="FI86" s="47"/>
      <c r="FJ86" s="47"/>
      <c r="FK86" s="47"/>
      <c r="FL86" s="47"/>
      <c r="FM86" s="47"/>
      <c r="FN86" s="47"/>
      <c r="FO86" s="47"/>
      <c r="FP86" s="47"/>
      <c r="FQ86" s="47"/>
      <c r="FR86" s="47"/>
      <c r="FS86" s="47"/>
      <c r="FT86" s="47"/>
      <c r="FU86" s="47"/>
      <c r="FV86" s="47"/>
      <c r="FW86" s="47"/>
      <c r="FX86" s="47"/>
      <c r="FY86" s="47"/>
      <c r="FZ86" s="47"/>
      <c r="GA86" s="47"/>
      <c r="GB86" s="47"/>
      <c r="GC86" s="47"/>
      <c r="GD86" s="47"/>
      <c r="GE86" s="47"/>
      <c r="GF86" s="47"/>
      <c r="GG86" s="47"/>
      <c r="GH86" s="47"/>
      <c r="GI86" s="47"/>
      <c r="GJ86" s="47"/>
      <c r="GK86" s="47"/>
      <c r="GL86" s="47"/>
      <c r="GM86" s="47"/>
      <c r="GN86" s="47"/>
      <c r="GO86" s="47"/>
      <c r="GP86" s="47"/>
      <c r="GQ86" s="47"/>
      <c r="GR86" s="47"/>
      <c r="GS86" s="47"/>
      <c r="GT86" s="47"/>
      <c r="GU86" s="47"/>
      <c r="GV86" s="47"/>
      <c r="GW86" s="47"/>
      <c r="GX86" s="47"/>
      <c r="GY86" s="47"/>
      <c r="GZ86" s="47"/>
      <c r="HA86" s="47"/>
      <c r="HB86" s="47"/>
      <c r="HC86" s="47"/>
      <c r="HD86" s="47"/>
      <c r="HE86" s="47"/>
      <c r="HF86" s="47"/>
      <c r="HG86" s="47"/>
      <c r="HH86" s="47"/>
      <c r="HI86" s="47"/>
      <c r="HJ86" s="47"/>
      <c r="HK86" s="47"/>
      <c r="HL86" s="47"/>
      <c r="HM86" s="47"/>
      <c r="HN86" s="47"/>
      <c r="HO86" s="47"/>
      <c r="HP86" s="47"/>
      <c r="HQ86" s="47"/>
      <c r="HR86" s="47"/>
      <c r="HS86" s="47"/>
      <c r="HT86" s="47"/>
      <c r="HU86" s="47"/>
      <c r="HV86" s="47"/>
      <c r="HW86" s="47"/>
      <c r="HX86" s="47"/>
      <c r="HY86" s="47"/>
      <c r="HZ86" s="47"/>
      <c r="IA86" s="47"/>
      <c r="IB86" s="47"/>
      <c r="IC86" s="47"/>
      <c r="ID86" s="47"/>
      <c r="IE86" s="47"/>
      <c r="IF86" s="47"/>
      <c r="IG86" s="47"/>
      <c r="IH86" s="47"/>
      <c r="II86" s="47"/>
      <c r="IJ86" s="47"/>
    </row>
    <row r="87" spans="1:244" s="65" customFormat="1" ht="12.75" customHeight="1" x14ac:dyDescent="0.25">
      <c r="A87" s="211">
        <v>968</v>
      </c>
      <c r="B87" s="212"/>
      <c r="C87" s="213" t="s">
        <v>120</v>
      </c>
      <c r="D87" s="213"/>
      <c r="E87" s="213"/>
      <c r="F87" s="267">
        <v>0</v>
      </c>
      <c r="G87" s="211"/>
      <c r="H87" s="267">
        <v>0</v>
      </c>
      <c r="I87" s="211"/>
      <c r="J87" s="267">
        <v>0</v>
      </c>
      <c r="K87" s="211"/>
      <c r="L87" s="267">
        <v>0</v>
      </c>
      <c r="M87" s="211"/>
      <c r="N87" s="54"/>
      <c r="O87" s="54"/>
      <c r="P87" s="54"/>
      <c r="Q87" s="54"/>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row>
    <row r="88" spans="1:244" s="65" customFormat="1" ht="13.5" customHeight="1" x14ac:dyDescent="0.25">
      <c r="A88" s="51"/>
      <c r="B88" s="54"/>
      <c r="C88" s="216" t="s">
        <v>112</v>
      </c>
      <c r="D88" s="216"/>
      <c r="E88" s="216"/>
      <c r="F88" s="275">
        <v>0</v>
      </c>
      <c r="G88" s="218"/>
      <c r="H88" s="275">
        <v>0</v>
      </c>
      <c r="I88" s="218"/>
      <c r="J88" s="275">
        <v>0</v>
      </c>
      <c r="K88" s="218"/>
      <c r="L88" s="275">
        <v>0</v>
      </c>
      <c r="M88" s="218"/>
      <c r="N88" s="55"/>
      <c r="O88" s="55"/>
      <c r="P88" s="55"/>
      <c r="Q88" s="55"/>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c r="GL88" s="51"/>
      <c r="GM88" s="51"/>
      <c r="GN88" s="51"/>
      <c r="GO88" s="51"/>
      <c r="GP88" s="51"/>
      <c r="GQ88" s="51"/>
      <c r="GR88" s="51"/>
      <c r="GS88" s="51"/>
      <c r="GT88" s="51"/>
      <c r="GU88" s="51"/>
      <c r="GV88" s="51"/>
      <c r="GW88" s="51"/>
      <c r="GX88" s="51"/>
      <c r="GY88" s="51"/>
      <c r="GZ88" s="51"/>
      <c r="HA88" s="51"/>
      <c r="HB88" s="51"/>
      <c r="HC88" s="51"/>
      <c r="HD88" s="51"/>
      <c r="HE88" s="51"/>
      <c r="HF88" s="51"/>
      <c r="HG88" s="51"/>
      <c r="HH88" s="51"/>
      <c r="HI88" s="51"/>
      <c r="HJ88" s="51"/>
      <c r="HK88" s="51"/>
      <c r="HL88" s="51"/>
      <c r="HM88" s="51"/>
      <c r="HN88" s="51"/>
      <c r="HO88" s="51"/>
      <c r="HP88" s="51"/>
      <c r="HQ88" s="51"/>
      <c r="HR88" s="51"/>
      <c r="HS88" s="51"/>
      <c r="HT88" s="51"/>
      <c r="HU88" s="51"/>
      <c r="HV88" s="51"/>
      <c r="HW88" s="51"/>
      <c r="HX88" s="51"/>
      <c r="HY88" s="51"/>
      <c r="HZ88" s="51"/>
      <c r="IA88" s="51"/>
      <c r="IB88" s="51"/>
      <c r="IC88" s="51"/>
      <c r="ID88" s="51"/>
      <c r="IE88" s="51"/>
      <c r="IF88" s="51"/>
      <c r="IG88" s="51"/>
      <c r="IH88" s="51"/>
      <c r="II88" s="51"/>
      <c r="IJ88" s="51"/>
    </row>
    <row r="89" spans="1:244" s="65" customFormat="1" ht="13.5" customHeight="1" x14ac:dyDescent="0.25">
      <c r="A89" s="52"/>
      <c r="B89" s="55"/>
      <c r="C89" s="216" t="s">
        <v>116</v>
      </c>
      <c r="D89" s="216"/>
      <c r="E89" s="216"/>
      <c r="F89" s="275">
        <v>0</v>
      </c>
      <c r="G89" s="218"/>
      <c r="H89" s="275">
        <v>0</v>
      </c>
      <c r="I89" s="218"/>
      <c r="J89" s="275">
        <v>0</v>
      </c>
      <c r="K89" s="218"/>
      <c r="L89" s="275">
        <v>0</v>
      </c>
      <c r="M89" s="218"/>
      <c r="N89" s="55"/>
      <c r="O89" s="55"/>
      <c r="P89" s="55"/>
      <c r="Q89" s="55"/>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row>
    <row r="90" spans="1:244" s="65" customFormat="1" ht="13.5" customHeight="1" x14ac:dyDescent="0.25">
      <c r="A90" s="52"/>
      <c r="B90" s="55"/>
      <c r="C90" s="216" t="s">
        <v>117</v>
      </c>
      <c r="D90" s="216"/>
      <c r="E90" s="216"/>
      <c r="F90" s="275">
        <v>0</v>
      </c>
      <c r="G90" s="218"/>
      <c r="H90" s="275">
        <v>0</v>
      </c>
      <c r="I90" s="218"/>
      <c r="J90" s="275">
        <v>0</v>
      </c>
      <c r="K90" s="218"/>
      <c r="L90" s="275">
        <v>0</v>
      </c>
      <c r="M90" s="218"/>
      <c r="N90" s="55"/>
      <c r="O90" s="55"/>
      <c r="P90" s="55"/>
      <c r="Q90" s="55"/>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c r="GL90" s="51"/>
      <c r="GM90" s="51"/>
      <c r="GN90" s="51"/>
      <c r="GO90" s="51"/>
      <c r="GP90" s="51"/>
      <c r="GQ90" s="51"/>
      <c r="GR90" s="51"/>
      <c r="GS90" s="51"/>
      <c r="GT90" s="51"/>
      <c r="GU90" s="51"/>
      <c r="GV90" s="51"/>
      <c r="GW90" s="51"/>
      <c r="GX90" s="51"/>
      <c r="GY90" s="51"/>
      <c r="GZ90" s="51"/>
      <c r="HA90" s="51"/>
      <c r="HB90" s="51"/>
      <c r="HC90" s="51"/>
      <c r="HD90" s="51"/>
      <c r="HE90" s="51"/>
      <c r="HF90" s="51"/>
      <c r="HG90" s="51"/>
      <c r="HH90" s="51"/>
      <c r="HI90" s="51"/>
      <c r="HJ90" s="51"/>
      <c r="HK90" s="51"/>
      <c r="HL90" s="51"/>
      <c r="HM90" s="51"/>
      <c r="HN90" s="51"/>
      <c r="HO90" s="51"/>
      <c r="HP90" s="51"/>
      <c r="HQ90" s="51"/>
      <c r="HR90" s="51"/>
      <c r="HS90" s="51"/>
      <c r="HT90" s="51"/>
      <c r="HU90" s="51"/>
      <c r="HV90" s="51"/>
      <c r="HW90" s="51"/>
      <c r="HX90" s="51"/>
      <c r="HY90" s="51"/>
      <c r="HZ90" s="51"/>
      <c r="IA90" s="51"/>
      <c r="IB90" s="51"/>
      <c r="IC90" s="51"/>
      <c r="ID90" s="51"/>
      <c r="IE90" s="51"/>
      <c r="IF90" s="51"/>
      <c r="IG90" s="51"/>
      <c r="IH90" s="51"/>
      <c r="II90" s="51"/>
      <c r="IJ90" s="51"/>
    </row>
    <row r="91" spans="1:244" ht="26.25" customHeight="1" x14ac:dyDescent="0.25">
      <c r="A91" s="46"/>
      <c r="B91" s="287" t="s">
        <v>149</v>
      </c>
      <c r="C91" s="288"/>
      <c r="D91" s="288"/>
      <c r="E91" s="288"/>
      <c r="F91" s="294">
        <v>0</v>
      </c>
      <c r="G91" s="285"/>
      <c r="H91" s="294">
        <v>0</v>
      </c>
      <c r="I91" s="285"/>
      <c r="J91" s="285">
        <v>0</v>
      </c>
      <c r="K91" s="285"/>
      <c r="L91" s="289">
        <v>0</v>
      </c>
      <c r="M91" s="274"/>
      <c r="N91" s="57"/>
      <c r="O91" s="57"/>
      <c r="P91" s="57"/>
      <c r="Q91" s="5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7"/>
      <c r="GE91" s="47"/>
      <c r="GF91" s="47"/>
      <c r="GG91" s="47"/>
      <c r="GH91" s="47"/>
      <c r="GI91" s="47"/>
      <c r="GJ91" s="47"/>
      <c r="GK91" s="47"/>
      <c r="GL91" s="47"/>
      <c r="GM91" s="47"/>
      <c r="GN91" s="47"/>
      <c r="GO91" s="47"/>
      <c r="GP91" s="47"/>
      <c r="GQ91" s="47"/>
      <c r="GR91" s="47"/>
      <c r="GS91" s="47"/>
      <c r="GT91" s="47"/>
      <c r="GU91" s="47"/>
      <c r="GV91" s="47"/>
      <c r="GW91" s="47"/>
      <c r="GX91" s="47"/>
      <c r="GY91" s="47"/>
      <c r="GZ91" s="47"/>
      <c r="HA91" s="47"/>
      <c r="HB91" s="47"/>
      <c r="HC91" s="47"/>
      <c r="HD91" s="47"/>
      <c r="HE91" s="47"/>
      <c r="HF91" s="47"/>
      <c r="HG91" s="47"/>
      <c r="HH91" s="47"/>
      <c r="HI91" s="47"/>
      <c r="HJ91" s="47"/>
      <c r="HK91" s="47"/>
      <c r="HL91" s="47"/>
      <c r="HM91" s="47"/>
      <c r="HN91" s="47"/>
      <c r="HO91" s="47"/>
      <c r="HP91" s="47"/>
      <c r="HQ91" s="47"/>
      <c r="HR91" s="47"/>
      <c r="HS91" s="47"/>
      <c r="HT91" s="47"/>
      <c r="HU91" s="47"/>
      <c r="HV91" s="47"/>
      <c r="HW91" s="47"/>
      <c r="HX91" s="47"/>
      <c r="HY91" s="47"/>
      <c r="HZ91" s="47"/>
      <c r="IA91" s="47"/>
      <c r="IB91" s="47"/>
      <c r="IC91" s="47"/>
      <c r="ID91" s="47"/>
      <c r="IE91" s="47"/>
      <c r="IF91" s="47"/>
      <c r="IG91" s="47"/>
      <c r="IH91" s="47"/>
      <c r="II91" s="47"/>
      <c r="IJ91" s="47"/>
    </row>
    <row r="92" spans="1:244" s="65" customFormat="1" ht="12.75" customHeight="1" x14ac:dyDescent="0.25">
      <c r="A92" s="211">
        <v>969</v>
      </c>
      <c r="B92" s="212"/>
      <c r="C92" s="213" t="s">
        <v>120</v>
      </c>
      <c r="D92" s="213"/>
      <c r="E92" s="213"/>
      <c r="F92" s="267">
        <v>600</v>
      </c>
      <c r="G92" s="211"/>
      <c r="H92" s="267">
        <v>600</v>
      </c>
      <c r="I92" s="211"/>
      <c r="J92" s="267">
        <v>810</v>
      </c>
      <c r="K92" s="211"/>
      <c r="L92" s="283">
        <v>135</v>
      </c>
      <c r="M92" s="284"/>
      <c r="N92" s="54"/>
      <c r="O92" s="54"/>
      <c r="P92" s="54"/>
      <c r="Q92" s="54"/>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c r="GL92" s="51"/>
      <c r="GM92" s="51"/>
      <c r="GN92" s="51"/>
      <c r="GO92" s="51"/>
      <c r="GP92" s="51"/>
      <c r="GQ92" s="51"/>
      <c r="GR92" s="51"/>
      <c r="GS92" s="51"/>
      <c r="GT92" s="51"/>
      <c r="GU92" s="51"/>
      <c r="GV92" s="51"/>
      <c r="GW92" s="51"/>
      <c r="GX92" s="51"/>
      <c r="GY92" s="51"/>
      <c r="GZ92" s="51"/>
      <c r="HA92" s="51"/>
      <c r="HB92" s="51"/>
      <c r="HC92" s="51"/>
      <c r="HD92" s="51"/>
      <c r="HE92" s="51"/>
      <c r="HF92" s="51"/>
      <c r="HG92" s="51"/>
      <c r="HH92" s="51"/>
      <c r="HI92" s="51"/>
      <c r="HJ92" s="51"/>
      <c r="HK92" s="51"/>
      <c r="HL92" s="51"/>
      <c r="HM92" s="51"/>
      <c r="HN92" s="51"/>
      <c r="HO92" s="51"/>
      <c r="HP92" s="51"/>
      <c r="HQ92" s="51"/>
      <c r="HR92" s="51"/>
      <c r="HS92" s="51"/>
      <c r="HT92" s="51"/>
      <c r="HU92" s="51"/>
      <c r="HV92" s="51"/>
      <c r="HW92" s="51"/>
      <c r="HX92" s="51"/>
      <c r="HY92" s="51"/>
      <c r="HZ92" s="51"/>
      <c r="IA92" s="51"/>
      <c r="IB92" s="51"/>
      <c r="IC92" s="51"/>
      <c r="ID92" s="51"/>
      <c r="IE92" s="51"/>
      <c r="IF92" s="51"/>
      <c r="IG92" s="51"/>
      <c r="IH92" s="51"/>
      <c r="II92" s="51"/>
      <c r="IJ92" s="51"/>
    </row>
    <row r="93" spans="1:244" s="65" customFormat="1" ht="13.5" customHeight="1" x14ac:dyDescent="0.25">
      <c r="A93" s="51"/>
      <c r="B93" s="54"/>
      <c r="C93" s="216" t="s">
        <v>112</v>
      </c>
      <c r="D93" s="216"/>
      <c r="E93" s="216"/>
      <c r="F93" s="275">
        <v>600</v>
      </c>
      <c r="G93" s="218"/>
      <c r="H93" s="275">
        <v>600</v>
      </c>
      <c r="I93" s="218"/>
      <c r="J93" s="275">
        <v>810</v>
      </c>
      <c r="K93" s="218"/>
      <c r="L93" s="279">
        <v>135</v>
      </c>
      <c r="M93" s="280"/>
      <c r="N93" s="55"/>
      <c r="O93" s="55"/>
      <c r="P93" s="55"/>
      <c r="Q93" s="55"/>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c r="GL93" s="51"/>
      <c r="GM93" s="51"/>
      <c r="GN93" s="51"/>
      <c r="GO93" s="51"/>
      <c r="GP93" s="51"/>
      <c r="GQ93" s="51"/>
      <c r="GR93" s="51"/>
      <c r="GS93" s="51"/>
      <c r="GT93" s="51"/>
      <c r="GU93" s="51"/>
      <c r="GV93" s="51"/>
      <c r="GW93" s="51"/>
      <c r="GX93" s="51"/>
      <c r="GY93" s="51"/>
      <c r="GZ93" s="51"/>
      <c r="HA93" s="51"/>
      <c r="HB93" s="51"/>
      <c r="HC93" s="51"/>
      <c r="HD93" s="51"/>
      <c r="HE93" s="51"/>
      <c r="HF93" s="51"/>
      <c r="HG93" s="51"/>
      <c r="HH93" s="51"/>
      <c r="HI93" s="51"/>
      <c r="HJ93" s="51"/>
      <c r="HK93" s="51"/>
      <c r="HL93" s="51"/>
      <c r="HM93" s="51"/>
      <c r="HN93" s="51"/>
      <c r="HO93" s="51"/>
      <c r="HP93" s="51"/>
      <c r="HQ93" s="51"/>
      <c r="HR93" s="51"/>
      <c r="HS93" s="51"/>
      <c r="HT93" s="51"/>
      <c r="HU93" s="51"/>
      <c r="HV93" s="51"/>
      <c r="HW93" s="51"/>
      <c r="HX93" s="51"/>
      <c r="HY93" s="51"/>
      <c r="HZ93" s="51"/>
      <c r="IA93" s="51"/>
      <c r="IB93" s="51"/>
      <c r="IC93" s="51"/>
      <c r="ID93" s="51"/>
      <c r="IE93" s="51"/>
      <c r="IF93" s="51"/>
      <c r="IG93" s="51"/>
      <c r="IH93" s="51"/>
      <c r="II93" s="51"/>
      <c r="IJ93" s="51"/>
    </row>
    <row r="94" spans="1:244" s="65" customFormat="1" ht="12.75" x14ac:dyDescent="0.25">
      <c r="A94" s="211"/>
      <c r="B94" s="212"/>
      <c r="C94" s="213" t="s">
        <v>123</v>
      </c>
      <c r="D94" s="213"/>
      <c r="E94" s="213"/>
      <c r="F94" s="267">
        <v>600</v>
      </c>
      <c r="G94" s="211"/>
      <c r="H94" s="267">
        <v>600</v>
      </c>
      <c r="I94" s="211"/>
      <c r="J94" s="267">
        <v>810</v>
      </c>
      <c r="K94" s="211"/>
      <c r="L94" s="279">
        <v>135</v>
      </c>
      <c r="M94" s="280"/>
      <c r="N94" s="54"/>
      <c r="O94" s="54"/>
      <c r="P94" s="54"/>
      <c r="Q94" s="54"/>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c r="GL94" s="51"/>
      <c r="GM94" s="51"/>
      <c r="GN94" s="51"/>
      <c r="GO94" s="51"/>
      <c r="GP94" s="51"/>
      <c r="GQ94" s="51"/>
      <c r="GR94" s="51"/>
      <c r="GS94" s="51"/>
      <c r="GT94" s="51"/>
      <c r="GU94" s="51"/>
      <c r="GV94" s="51"/>
      <c r="GW94" s="51"/>
      <c r="GX94" s="51"/>
      <c r="GY94" s="51"/>
      <c r="GZ94" s="51"/>
      <c r="HA94" s="51"/>
      <c r="HB94" s="51"/>
      <c r="HC94" s="51"/>
      <c r="HD94" s="51"/>
      <c r="HE94" s="51"/>
      <c r="HF94" s="51"/>
      <c r="HG94" s="51"/>
      <c r="HH94" s="51"/>
      <c r="HI94" s="51"/>
      <c r="HJ94" s="51"/>
      <c r="HK94" s="51"/>
      <c r="HL94" s="51"/>
      <c r="HM94" s="51"/>
      <c r="HN94" s="51"/>
      <c r="HO94" s="51"/>
      <c r="HP94" s="51"/>
      <c r="HQ94" s="51"/>
      <c r="HR94" s="51"/>
      <c r="HS94" s="51"/>
      <c r="HT94" s="51"/>
      <c r="HU94" s="51"/>
      <c r="HV94" s="51"/>
      <c r="HW94" s="51"/>
      <c r="HX94" s="51"/>
      <c r="HY94" s="51"/>
      <c r="HZ94" s="51"/>
      <c r="IA94" s="51"/>
      <c r="IB94" s="51"/>
      <c r="IC94" s="51"/>
      <c r="ID94" s="51"/>
      <c r="IE94" s="51"/>
      <c r="IF94" s="51"/>
      <c r="IG94" s="51"/>
      <c r="IH94" s="51"/>
      <c r="II94" s="51"/>
      <c r="IJ94" s="51"/>
    </row>
    <row r="95" spans="1:244" s="65" customFormat="1" ht="12.75" x14ac:dyDescent="0.25">
      <c r="A95" s="211"/>
      <c r="B95" s="212"/>
      <c r="C95" s="213" t="s">
        <v>125</v>
      </c>
      <c r="D95" s="213"/>
      <c r="E95" s="213"/>
      <c r="F95" s="267">
        <v>600</v>
      </c>
      <c r="G95" s="211"/>
      <c r="H95" s="267">
        <v>600</v>
      </c>
      <c r="I95" s="211"/>
      <c r="J95" s="267">
        <v>810</v>
      </c>
      <c r="K95" s="211"/>
      <c r="L95" s="279">
        <v>135</v>
      </c>
      <c r="M95" s="280"/>
      <c r="N95" s="54"/>
      <c r="O95" s="54"/>
      <c r="P95" s="54"/>
      <c r="Q95" s="54"/>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c r="GL95" s="51"/>
      <c r="GM95" s="51"/>
      <c r="GN95" s="51"/>
      <c r="GO95" s="51"/>
      <c r="GP95" s="51"/>
      <c r="GQ95" s="51"/>
      <c r="GR95" s="51"/>
      <c r="GS95" s="51"/>
      <c r="GT95" s="51"/>
      <c r="GU95" s="51"/>
      <c r="GV95" s="51"/>
      <c r="GW95" s="51"/>
      <c r="GX95" s="51"/>
      <c r="GY95" s="51"/>
      <c r="GZ95" s="51"/>
      <c r="HA95" s="51"/>
      <c r="HB95" s="51"/>
      <c r="HC95" s="51"/>
      <c r="HD95" s="51"/>
      <c r="HE95" s="51"/>
      <c r="HF95" s="51"/>
      <c r="HG95" s="51"/>
      <c r="HH95" s="51"/>
      <c r="HI95" s="51"/>
      <c r="HJ95" s="51"/>
      <c r="HK95" s="51"/>
      <c r="HL95" s="51"/>
      <c r="HM95" s="51"/>
      <c r="HN95" s="51"/>
      <c r="HO95" s="51"/>
      <c r="HP95" s="51"/>
      <c r="HQ95" s="51"/>
      <c r="HR95" s="51"/>
      <c r="HS95" s="51"/>
      <c r="HT95" s="51"/>
      <c r="HU95" s="51"/>
      <c r="HV95" s="51"/>
      <c r="HW95" s="51"/>
      <c r="HX95" s="51"/>
      <c r="HY95" s="51"/>
      <c r="HZ95" s="51"/>
      <c r="IA95" s="51"/>
      <c r="IB95" s="51"/>
      <c r="IC95" s="51"/>
      <c r="ID95" s="51"/>
      <c r="IE95" s="51"/>
      <c r="IF95" s="51"/>
      <c r="IG95" s="51"/>
      <c r="IH95" s="51"/>
      <c r="II95" s="51"/>
      <c r="IJ95" s="51"/>
    </row>
    <row r="96" spans="1:244" s="65" customFormat="1" ht="13.5" customHeight="1" x14ac:dyDescent="0.25">
      <c r="A96" s="52"/>
      <c r="B96" s="55"/>
      <c r="C96" s="216" t="s">
        <v>116</v>
      </c>
      <c r="D96" s="216"/>
      <c r="E96" s="216"/>
      <c r="F96" s="275">
        <v>600</v>
      </c>
      <c r="G96" s="218"/>
      <c r="H96" s="275">
        <v>600</v>
      </c>
      <c r="I96" s="218"/>
      <c r="J96" s="275">
        <v>810</v>
      </c>
      <c r="K96" s="218"/>
      <c r="L96" s="279">
        <v>135</v>
      </c>
      <c r="M96" s="280"/>
      <c r="N96" s="55"/>
      <c r="O96" s="55"/>
      <c r="P96" s="55"/>
      <c r="Q96" s="55"/>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c r="IE96" s="51"/>
      <c r="IF96" s="51"/>
      <c r="IG96" s="51"/>
      <c r="IH96" s="51"/>
      <c r="II96" s="51"/>
      <c r="IJ96" s="51"/>
    </row>
    <row r="97" spans="1:244" s="65" customFormat="1" ht="13.5" customHeight="1" x14ac:dyDescent="0.25">
      <c r="A97" s="52"/>
      <c r="B97" s="55"/>
      <c r="C97" s="216" t="s">
        <v>117</v>
      </c>
      <c r="D97" s="216"/>
      <c r="E97" s="216"/>
      <c r="F97" s="275">
        <v>600</v>
      </c>
      <c r="G97" s="218"/>
      <c r="H97" s="275">
        <v>600</v>
      </c>
      <c r="I97" s="218"/>
      <c r="J97" s="275">
        <v>810</v>
      </c>
      <c r="K97" s="218"/>
      <c r="L97" s="279">
        <v>135</v>
      </c>
      <c r="M97" s="280"/>
      <c r="N97" s="55"/>
      <c r="O97" s="55"/>
      <c r="P97" s="55"/>
      <c r="Q97" s="55"/>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row>
    <row r="98" spans="1:244" ht="18" customHeight="1" x14ac:dyDescent="0.25">
      <c r="A98" s="46"/>
      <c r="B98" s="345" t="s">
        <v>150</v>
      </c>
      <c r="C98" s="346"/>
      <c r="D98" s="346"/>
      <c r="E98" s="346"/>
      <c r="F98" s="289">
        <v>600</v>
      </c>
      <c r="G98" s="274"/>
      <c r="H98" s="289">
        <v>600</v>
      </c>
      <c r="I98" s="274"/>
      <c r="J98" s="289">
        <v>810</v>
      </c>
      <c r="K98" s="274"/>
      <c r="L98" s="289">
        <v>135</v>
      </c>
      <c r="M98" s="274"/>
      <c r="N98" s="57"/>
      <c r="O98" s="57"/>
      <c r="P98" s="57"/>
      <c r="Q98" s="5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c r="GG98" s="47"/>
      <c r="GH98" s="47"/>
      <c r="GI98" s="47"/>
      <c r="GJ98" s="47"/>
      <c r="GK98" s="47"/>
      <c r="GL98" s="47"/>
      <c r="GM98" s="47"/>
      <c r="GN98" s="47"/>
      <c r="GO98" s="47"/>
      <c r="GP98" s="47"/>
      <c r="GQ98" s="47"/>
      <c r="GR98" s="47"/>
      <c r="GS98" s="47"/>
      <c r="GT98" s="47"/>
      <c r="GU98" s="47"/>
      <c r="GV98" s="47"/>
      <c r="GW98" s="47"/>
      <c r="GX98" s="47"/>
      <c r="GY98" s="47"/>
      <c r="GZ98" s="47"/>
      <c r="HA98" s="47"/>
      <c r="HB98" s="47"/>
      <c r="HC98" s="47"/>
      <c r="HD98" s="47"/>
      <c r="HE98" s="47"/>
      <c r="HF98" s="47"/>
      <c r="HG98" s="47"/>
      <c r="HH98" s="47"/>
      <c r="HI98" s="47"/>
      <c r="HJ98" s="47"/>
      <c r="HK98" s="47"/>
      <c r="HL98" s="47"/>
      <c r="HM98" s="47"/>
      <c r="HN98" s="47"/>
      <c r="HO98" s="47"/>
      <c r="HP98" s="47"/>
      <c r="HQ98" s="47"/>
      <c r="HR98" s="47"/>
      <c r="HS98" s="47"/>
      <c r="HT98" s="47"/>
      <c r="HU98" s="47"/>
      <c r="HV98" s="47"/>
      <c r="HW98" s="47"/>
      <c r="HX98" s="47"/>
      <c r="HY98" s="47"/>
      <c r="HZ98" s="47"/>
      <c r="IA98" s="47"/>
      <c r="IB98" s="47"/>
      <c r="IC98" s="47"/>
      <c r="ID98" s="47"/>
      <c r="IE98" s="47"/>
      <c r="IF98" s="47"/>
      <c r="IG98" s="47"/>
      <c r="IH98" s="47"/>
      <c r="II98" s="47"/>
      <c r="IJ98" s="47"/>
    </row>
    <row r="99" spans="1:244" ht="18" customHeight="1" x14ac:dyDescent="0.25">
      <c r="A99" s="46"/>
      <c r="B99" s="314" t="s">
        <v>138</v>
      </c>
      <c r="C99" s="314"/>
      <c r="D99" s="314"/>
      <c r="E99" s="314"/>
      <c r="F99" s="200">
        <v>4880</v>
      </c>
      <c r="G99" s="201"/>
      <c r="H99" s="200">
        <v>4880</v>
      </c>
      <c r="I99" s="201"/>
      <c r="J99" s="200">
        <v>6192.61</v>
      </c>
      <c r="K99" s="201"/>
      <c r="L99" s="315">
        <v>126.9</v>
      </c>
      <c r="M99" s="316"/>
      <c r="N99" s="57"/>
      <c r="O99" s="57"/>
      <c r="P99" s="57"/>
      <c r="Q99" s="5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c r="CH99" s="47"/>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c r="GG99" s="47"/>
      <c r="GH99" s="47"/>
      <c r="GI99" s="47"/>
      <c r="GJ99" s="47"/>
      <c r="GK99" s="47"/>
      <c r="GL99" s="47"/>
      <c r="GM99" s="47"/>
      <c r="GN99" s="47"/>
      <c r="GO99" s="47"/>
      <c r="GP99" s="47"/>
      <c r="GQ99" s="47"/>
      <c r="GR99" s="47"/>
      <c r="GS99" s="47"/>
      <c r="GT99" s="47"/>
      <c r="GU99" s="47"/>
      <c r="GV99" s="47"/>
      <c r="GW99" s="47"/>
      <c r="GX99" s="47"/>
      <c r="GY99" s="47"/>
      <c r="GZ99" s="47"/>
      <c r="HA99" s="47"/>
      <c r="HB99" s="47"/>
      <c r="HC99" s="47"/>
      <c r="HD99" s="47"/>
      <c r="HE99" s="47"/>
      <c r="HF99" s="47"/>
      <c r="HG99" s="47"/>
      <c r="HH99" s="47"/>
      <c r="HI99" s="47"/>
      <c r="HJ99" s="47"/>
      <c r="HK99" s="47"/>
      <c r="HL99" s="47"/>
      <c r="HM99" s="47"/>
      <c r="HN99" s="47"/>
      <c r="HO99" s="47"/>
      <c r="HP99" s="47"/>
      <c r="HQ99" s="47"/>
      <c r="HR99" s="47"/>
      <c r="HS99" s="47"/>
      <c r="HT99" s="47"/>
      <c r="HU99" s="47"/>
      <c r="HV99" s="47"/>
      <c r="HW99" s="47"/>
      <c r="HX99" s="47"/>
      <c r="HY99" s="47"/>
      <c r="HZ99" s="47"/>
      <c r="IA99" s="47"/>
      <c r="IB99" s="47"/>
      <c r="IC99" s="47"/>
      <c r="ID99" s="47"/>
      <c r="IE99" s="47"/>
      <c r="IF99" s="47"/>
      <c r="IG99" s="47"/>
      <c r="IH99" s="47"/>
      <c r="II99" s="47"/>
      <c r="IJ99" s="47"/>
    </row>
    <row r="100" spans="1:244" ht="15.75" customHeight="1" x14ac:dyDescent="0.25">
      <c r="A100" s="46"/>
      <c r="B100" s="202" t="s">
        <v>266</v>
      </c>
      <c r="C100" s="202"/>
      <c r="D100" s="202"/>
      <c r="E100" s="202"/>
      <c r="F100" s="204">
        <v>4880</v>
      </c>
      <c r="G100" s="205"/>
      <c r="H100" s="204">
        <v>4880</v>
      </c>
      <c r="I100" s="205"/>
      <c r="J100" s="204">
        <v>6192.61</v>
      </c>
      <c r="K100" s="205"/>
      <c r="L100" s="338">
        <v>126.9</v>
      </c>
      <c r="M100" s="339"/>
      <c r="N100" s="57"/>
      <c r="O100" s="57"/>
      <c r="P100" s="57"/>
      <c r="Q100" s="5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c r="CH100" s="47"/>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c r="GG100" s="47"/>
      <c r="GH100" s="47"/>
      <c r="GI100" s="47"/>
      <c r="GJ100" s="47"/>
      <c r="GK100" s="47"/>
      <c r="GL100" s="47"/>
      <c r="GM100" s="47"/>
      <c r="GN100" s="47"/>
      <c r="GO100" s="47"/>
      <c r="GP100" s="47"/>
      <c r="GQ100" s="47"/>
      <c r="GR100" s="47"/>
      <c r="GS100" s="47"/>
      <c r="GT100" s="47"/>
      <c r="GU100" s="47"/>
      <c r="GV100" s="47"/>
      <c r="GW100" s="47"/>
      <c r="GX100" s="47"/>
      <c r="GY100" s="47"/>
      <c r="GZ100" s="47"/>
      <c r="HA100" s="47"/>
      <c r="HB100" s="47"/>
      <c r="HC100" s="47"/>
      <c r="HD100" s="47"/>
      <c r="HE100" s="47"/>
      <c r="HF100" s="47"/>
      <c r="HG100" s="47"/>
      <c r="HH100" s="47"/>
      <c r="HI100" s="47"/>
      <c r="HJ100" s="47"/>
      <c r="HK100" s="47"/>
      <c r="HL100" s="47"/>
      <c r="HM100" s="47"/>
      <c r="HN100" s="47"/>
      <c r="HO100" s="47"/>
      <c r="HP100" s="47"/>
      <c r="HQ100" s="47"/>
      <c r="HR100" s="47"/>
      <c r="HS100" s="47"/>
      <c r="HT100" s="47"/>
      <c r="HU100" s="47"/>
      <c r="HV100" s="47"/>
      <c r="HW100" s="47"/>
      <c r="HX100" s="47"/>
      <c r="HY100" s="47"/>
      <c r="HZ100" s="47"/>
      <c r="IA100" s="47"/>
      <c r="IB100" s="47"/>
      <c r="IC100" s="47"/>
      <c r="ID100" s="47"/>
      <c r="IE100" s="47"/>
      <c r="IF100" s="47"/>
      <c r="IG100" s="47"/>
      <c r="IH100" s="47"/>
      <c r="II100" s="47"/>
      <c r="IJ100" s="47"/>
    </row>
    <row r="101" spans="1:244" ht="18" customHeight="1" x14ac:dyDescent="0.25">
      <c r="A101" s="46"/>
      <c r="B101" s="307" t="s">
        <v>267</v>
      </c>
      <c r="C101" s="307"/>
      <c r="D101" s="307"/>
      <c r="E101" s="307"/>
      <c r="F101" s="308">
        <v>4880</v>
      </c>
      <c r="G101" s="309"/>
      <c r="H101" s="308">
        <v>4880</v>
      </c>
      <c r="I101" s="309"/>
      <c r="J101" s="308">
        <v>6192.61</v>
      </c>
      <c r="K101" s="309"/>
      <c r="L101" s="356">
        <v>126.9</v>
      </c>
      <c r="M101" s="357"/>
      <c r="N101" s="57"/>
      <c r="O101" s="57"/>
      <c r="P101" s="57"/>
      <c r="Q101" s="5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c r="CH101" s="47"/>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c r="GG101" s="47"/>
      <c r="GH101" s="47"/>
      <c r="GI101" s="47"/>
      <c r="GJ101" s="47"/>
      <c r="GK101" s="47"/>
      <c r="GL101" s="47"/>
      <c r="GM101" s="47"/>
      <c r="GN101" s="47"/>
      <c r="GO101" s="47"/>
      <c r="GP101" s="47"/>
      <c r="GQ101" s="47"/>
      <c r="GR101" s="47"/>
      <c r="GS101" s="47"/>
      <c r="GT101" s="47"/>
      <c r="GU101" s="47"/>
      <c r="GV101" s="47"/>
      <c r="GW101" s="47"/>
      <c r="GX101" s="47"/>
      <c r="GY101" s="47"/>
      <c r="GZ101" s="47"/>
      <c r="HA101" s="47"/>
      <c r="HB101" s="47"/>
      <c r="HC101" s="47"/>
      <c r="HD101" s="47"/>
      <c r="HE101" s="47"/>
      <c r="HF101" s="47"/>
      <c r="HG101" s="47"/>
      <c r="HH101" s="47"/>
      <c r="HI101" s="47"/>
      <c r="HJ101" s="47"/>
      <c r="HK101" s="47"/>
      <c r="HL101" s="47"/>
      <c r="HM101" s="47"/>
      <c r="HN101" s="47"/>
      <c r="HO101" s="47"/>
      <c r="HP101" s="47"/>
      <c r="HQ101" s="47"/>
      <c r="HR101" s="47"/>
      <c r="HS101" s="47"/>
      <c r="HT101" s="47"/>
      <c r="HU101" s="47"/>
      <c r="HV101" s="47"/>
      <c r="HW101" s="47"/>
      <c r="HX101" s="47"/>
      <c r="HY101" s="47"/>
      <c r="HZ101" s="47"/>
      <c r="IA101" s="47"/>
      <c r="IB101" s="47"/>
      <c r="IC101" s="47"/>
      <c r="ID101" s="47"/>
      <c r="IE101" s="47"/>
      <c r="IF101" s="47"/>
      <c r="IG101" s="47"/>
      <c r="IH101" s="47"/>
      <c r="II101" s="47"/>
      <c r="IJ101" s="47"/>
    </row>
    <row r="102" spans="1:244" ht="18" customHeight="1" x14ac:dyDescent="0.25">
      <c r="A102" s="46"/>
      <c r="B102" s="57"/>
      <c r="C102" s="57"/>
      <c r="D102" s="57"/>
      <c r="E102" s="57"/>
      <c r="F102" s="57"/>
      <c r="G102" s="57"/>
      <c r="H102" s="57"/>
      <c r="I102" s="57"/>
      <c r="J102" s="57"/>
      <c r="K102" s="57"/>
      <c r="L102" s="57"/>
      <c r="M102" s="57"/>
      <c r="N102" s="57"/>
      <c r="O102" s="57"/>
      <c r="P102" s="57"/>
      <c r="Q102" s="5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row>
    <row r="103" spans="1:244" ht="18" customHeight="1" x14ac:dyDescent="0.25">
      <c r="A103" s="46"/>
      <c r="B103" s="235" t="s">
        <v>362</v>
      </c>
      <c r="C103" s="235"/>
      <c r="D103" s="235"/>
      <c r="E103" s="235"/>
      <c r="F103" s="235"/>
      <c r="G103" s="235"/>
      <c r="H103" s="235"/>
      <c r="I103" s="235"/>
      <c r="J103" s="235"/>
      <c r="K103" s="235"/>
      <c r="L103" s="235"/>
      <c r="M103" s="235"/>
      <c r="N103" s="49"/>
      <c r="O103" s="49"/>
      <c r="P103" s="49"/>
      <c r="Q103" s="49"/>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c r="CH103" s="47"/>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c r="GG103" s="47"/>
      <c r="GH103" s="47"/>
      <c r="GI103" s="47"/>
      <c r="GJ103" s="47"/>
      <c r="GK103" s="47"/>
      <c r="GL103" s="47"/>
      <c r="GM103" s="47"/>
      <c r="GN103" s="47"/>
      <c r="GO103" s="47"/>
      <c r="GP103" s="47"/>
      <c r="GQ103" s="47"/>
      <c r="GR103" s="47"/>
      <c r="GS103" s="47"/>
      <c r="GT103" s="47"/>
      <c r="GU103" s="47"/>
      <c r="GV103" s="47"/>
      <c r="GW103" s="47"/>
      <c r="GX103" s="47"/>
      <c r="GY103" s="47"/>
      <c r="GZ103" s="47"/>
      <c r="HA103" s="47"/>
      <c r="HB103" s="47"/>
      <c r="HC103" s="47"/>
      <c r="HD103" s="47"/>
      <c r="HE103" s="47"/>
      <c r="HF103" s="47"/>
      <c r="HG103" s="47"/>
      <c r="HH103" s="47"/>
      <c r="HI103" s="47"/>
      <c r="HJ103" s="47"/>
      <c r="HK103" s="47"/>
      <c r="HL103" s="47"/>
      <c r="HM103" s="47"/>
      <c r="HN103" s="47"/>
      <c r="HO103" s="47"/>
      <c r="HP103" s="47"/>
      <c r="HQ103" s="47"/>
      <c r="HR103" s="47"/>
      <c r="HS103" s="47"/>
      <c r="HT103" s="47"/>
      <c r="HU103" s="47"/>
      <c r="HV103" s="47"/>
      <c r="HW103" s="47"/>
      <c r="HX103" s="47"/>
      <c r="HY103" s="47"/>
      <c r="HZ103" s="47"/>
      <c r="IA103" s="47"/>
      <c r="IB103" s="47"/>
      <c r="IC103" s="47"/>
      <c r="ID103" s="47"/>
      <c r="IE103" s="47"/>
      <c r="IF103" s="47"/>
      <c r="IG103" s="47"/>
      <c r="IH103" s="47"/>
      <c r="II103" s="47"/>
      <c r="IJ103" s="47"/>
    </row>
    <row r="104" spans="1:244" ht="18" customHeight="1" x14ac:dyDescent="0.25">
      <c r="A104" s="46"/>
      <c r="B104" s="202" t="s">
        <v>314</v>
      </c>
      <c r="C104" s="202"/>
      <c r="D104" s="202"/>
      <c r="E104" s="202"/>
      <c r="F104" s="202"/>
      <c r="G104" s="202"/>
      <c r="H104" s="202"/>
      <c r="I104" s="202"/>
      <c r="J104" s="202"/>
      <c r="K104" s="202"/>
      <c r="L104" s="202"/>
      <c r="M104" s="202"/>
      <c r="N104" s="49"/>
      <c r="O104" s="49"/>
      <c r="P104" s="49"/>
      <c r="Q104" s="49"/>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c r="CH104" s="47"/>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c r="GG104" s="47"/>
      <c r="GH104" s="47"/>
      <c r="GI104" s="47"/>
      <c r="GJ104" s="47"/>
      <c r="GK104" s="47"/>
      <c r="GL104" s="47"/>
      <c r="GM104" s="47"/>
      <c r="GN104" s="47"/>
      <c r="GO104" s="47"/>
      <c r="GP104" s="47"/>
      <c r="GQ104" s="47"/>
      <c r="GR104" s="47"/>
      <c r="GS104" s="47"/>
      <c r="GT104" s="47"/>
      <c r="GU104" s="47"/>
      <c r="GV104" s="47"/>
      <c r="GW104" s="47"/>
      <c r="GX104" s="47"/>
      <c r="GY104" s="47"/>
      <c r="GZ104" s="47"/>
      <c r="HA104" s="47"/>
      <c r="HB104" s="47"/>
      <c r="HC104" s="47"/>
      <c r="HD104" s="47"/>
      <c r="HE104" s="47"/>
      <c r="HF104" s="47"/>
      <c r="HG104" s="47"/>
      <c r="HH104" s="47"/>
      <c r="HI104" s="47"/>
      <c r="HJ104" s="47"/>
      <c r="HK104" s="47"/>
      <c r="HL104" s="47"/>
      <c r="HM104" s="47"/>
      <c r="HN104" s="47"/>
      <c r="HO104" s="47"/>
      <c r="HP104" s="47"/>
      <c r="HQ104" s="47"/>
      <c r="HR104" s="47"/>
      <c r="HS104" s="47"/>
      <c r="HT104" s="47"/>
      <c r="HU104" s="47"/>
      <c r="HV104" s="47"/>
      <c r="HW104" s="47"/>
      <c r="HX104" s="47"/>
      <c r="HY104" s="47"/>
      <c r="HZ104" s="47"/>
      <c r="IA104" s="47"/>
      <c r="IB104" s="47"/>
      <c r="IC104" s="47"/>
      <c r="ID104" s="47"/>
      <c r="IE104" s="47"/>
      <c r="IF104" s="47"/>
      <c r="IG104" s="47"/>
      <c r="IH104" s="47"/>
      <c r="II104" s="47"/>
      <c r="IJ104" s="47"/>
    </row>
    <row r="105" spans="1:244" ht="18" customHeight="1" x14ac:dyDescent="0.25">
      <c r="A105" s="46"/>
      <c r="B105" s="219" t="s">
        <v>111</v>
      </c>
      <c r="C105" s="219"/>
      <c r="D105" s="219"/>
      <c r="E105" s="219"/>
      <c r="F105" s="219"/>
      <c r="G105" s="219"/>
      <c r="H105" s="219"/>
      <c r="I105" s="219"/>
      <c r="J105" s="219"/>
      <c r="K105" s="219"/>
      <c r="L105" s="219"/>
      <c r="M105" s="219"/>
      <c r="N105" s="49"/>
      <c r="O105" s="49"/>
      <c r="P105" s="49"/>
      <c r="Q105" s="49"/>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c r="CH105" s="47"/>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c r="GG105" s="47"/>
      <c r="GH105" s="47"/>
      <c r="GI105" s="47"/>
      <c r="GJ105" s="47"/>
      <c r="GK105" s="47"/>
      <c r="GL105" s="47"/>
      <c r="GM105" s="47"/>
      <c r="GN105" s="47"/>
      <c r="GO105" s="47"/>
      <c r="GP105" s="47"/>
      <c r="GQ105" s="47"/>
      <c r="GR105" s="47"/>
      <c r="GS105" s="47"/>
      <c r="GT105" s="47"/>
      <c r="GU105" s="47"/>
      <c r="GV105" s="47"/>
      <c r="GW105" s="47"/>
      <c r="GX105" s="47"/>
      <c r="GY105" s="47"/>
      <c r="GZ105" s="47"/>
      <c r="HA105" s="47"/>
      <c r="HB105" s="47"/>
      <c r="HC105" s="47"/>
      <c r="HD105" s="47"/>
      <c r="HE105" s="47"/>
      <c r="HF105" s="47"/>
      <c r="HG105" s="47"/>
      <c r="HH105" s="47"/>
      <c r="HI105" s="47"/>
      <c r="HJ105" s="47"/>
      <c r="HK105" s="47"/>
      <c r="HL105" s="47"/>
      <c r="HM105" s="47"/>
      <c r="HN105" s="47"/>
      <c r="HO105" s="47"/>
      <c r="HP105" s="47"/>
      <c r="HQ105" s="47"/>
      <c r="HR105" s="47"/>
      <c r="HS105" s="47"/>
      <c r="HT105" s="47"/>
      <c r="HU105" s="47"/>
      <c r="HV105" s="47"/>
      <c r="HW105" s="47"/>
      <c r="HX105" s="47"/>
      <c r="HY105" s="47"/>
      <c r="HZ105" s="47"/>
      <c r="IA105" s="47"/>
      <c r="IB105" s="47"/>
      <c r="IC105" s="47"/>
      <c r="ID105" s="47"/>
      <c r="IE105" s="47"/>
      <c r="IF105" s="47"/>
      <c r="IG105" s="47"/>
      <c r="IH105" s="47"/>
      <c r="II105" s="47"/>
      <c r="IJ105" s="47"/>
    </row>
    <row r="106" spans="1:244" ht="18" customHeight="1" x14ac:dyDescent="0.25">
      <c r="A106" s="211" t="s">
        <v>240</v>
      </c>
      <c r="B106" s="212"/>
      <c r="C106" s="213" t="s">
        <v>151</v>
      </c>
      <c r="D106" s="213"/>
      <c r="E106" s="213"/>
      <c r="F106" s="214">
        <v>33904</v>
      </c>
      <c r="G106" s="211"/>
      <c r="H106" s="214">
        <v>33032.089999999997</v>
      </c>
      <c r="I106" s="211"/>
      <c r="J106" s="214">
        <v>32932.76</v>
      </c>
      <c r="K106" s="248"/>
      <c r="L106" s="215">
        <v>99.7</v>
      </c>
      <c r="M106" s="215"/>
      <c r="N106" s="49"/>
      <c r="O106" s="49"/>
      <c r="P106" s="49"/>
      <c r="Q106" s="49"/>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c r="GG106" s="47"/>
      <c r="GH106" s="47"/>
      <c r="GI106" s="47"/>
      <c r="GJ106" s="47"/>
      <c r="GK106" s="47"/>
      <c r="GL106" s="47"/>
      <c r="GM106" s="47"/>
      <c r="GN106" s="47"/>
      <c r="GO106" s="47"/>
      <c r="GP106" s="47"/>
      <c r="GQ106" s="47"/>
      <c r="GR106" s="47"/>
      <c r="GS106" s="47"/>
      <c r="GT106" s="47"/>
      <c r="GU106" s="47"/>
      <c r="GV106" s="47"/>
      <c r="GW106" s="47"/>
      <c r="GX106" s="47"/>
      <c r="GY106" s="47"/>
      <c r="GZ106" s="47"/>
      <c r="HA106" s="47"/>
      <c r="HB106" s="47"/>
      <c r="HC106" s="47"/>
      <c r="HD106" s="47"/>
      <c r="HE106" s="47"/>
      <c r="HF106" s="47"/>
      <c r="HG106" s="47"/>
      <c r="HH106" s="47"/>
      <c r="HI106" s="47"/>
      <c r="HJ106" s="47"/>
      <c r="HK106" s="47"/>
      <c r="HL106" s="47"/>
      <c r="HM106" s="47"/>
      <c r="HN106" s="47"/>
      <c r="HO106" s="47"/>
      <c r="HP106" s="47"/>
      <c r="HQ106" s="47"/>
      <c r="HR106" s="47"/>
      <c r="HS106" s="47"/>
      <c r="HT106" s="47"/>
      <c r="HU106" s="47"/>
      <c r="HV106" s="47"/>
      <c r="HW106" s="47"/>
      <c r="HX106" s="47"/>
      <c r="HY106" s="47"/>
      <c r="HZ106" s="47"/>
      <c r="IA106" s="47"/>
      <c r="IB106" s="47"/>
      <c r="IC106" s="47"/>
      <c r="ID106" s="47"/>
      <c r="IE106" s="47"/>
      <c r="IF106" s="47"/>
      <c r="IG106" s="47"/>
      <c r="IH106" s="47"/>
      <c r="II106" s="47"/>
      <c r="IJ106" s="47"/>
    </row>
    <row r="107" spans="1:244" ht="18" customHeight="1" x14ac:dyDescent="0.25">
      <c r="A107" s="50"/>
      <c r="B107" s="50"/>
      <c r="C107" s="216" t="s">
        <v>152</v>
      </c>
      <c r="D107" s="216"/>
      <c r="E107" s="216"/>
      <c r="F107" s="217">
        <v>33904</v>
      </c>
      <c r="G107" s="218"/>
      <c r="H107" s="217">
        <v>33032.089999999997</v>
      </c>
      <c r="I107" s="218"/>
      <c r="J107" s="217">
        <v>32932.76</v>
      </c>
      <c r="K107" s="218"/>
      <c r="L107" s="215">
        <v>99.7</v>
      </c>
      <c r="M107" s="215"/>
      <c r="N107" s="49"/>
      <c r="O107" s="49"/>
      <c r="P107" s="49"/>
      <c r="Q107" s="49"/>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c r="GG107" s="47"/>
      <c r="GH107" s="47"/>
      <c r="GI107" s="47"/>
      <c r="GJ107" s="47"/>
      <c r="GK107" s="47"/>
      <c r="GL107" s="47"/>
      <c r="GM107" s="47"/>
      <c r="GN107" s="47"/>
      <c r="GO107" s="47"/>
      <c r="GP107" s="47"/>
      <c r="GQ107" s="47"/>
      <c r="GR107" s="47"/>
      <c r="GS107" s="47"/>
      <c r="GT107" s="47"/>
      <c r="GU107" s="47"/>
      <c r="GV107" s="47"/>
      <c r="GW107" s="47"/>
      <c r="GX107" s="47"/>
      <c r="GY107" s="47"/>
      <c r="GZ107" s="47"/>
      <c r="HA107" s="47"/>
      <c r="HB107" s="47"/>
      <c r="HC107" s="47"/>
      <c r="HD107" s="47"/>
      <c r="HE107" s="47"/>
      <c r="HF107" s="47"/>
      <c r="HG107" s="47"/>
      <c r="HH107" s="47"/>
      <c r="HI107" s="47"/>
      <c r="HJ107" s="47"/>
      <c r="HK107" s="47"/>
      <c r="HL107" s="47"/>
      <c r="HM107" s="47"/>
      <c r="HN107" s="47"/>
      <c r="HO107" s="47"/>
      <c r="HP107" s="47"/>
      <c r="HQ107" s="47"/>
      <c r="HR107" s="47"/>
      <c r="HS107" s="47"/>
      <c r="HT107" s="47"/>
      <c r="HU107" s="47"/>
      <c r="HV107" s="47"/>
      <c r="HW107" s="47"/>
      <c r="HX107" s="47"/>
      <c r="HY107" s="47"/>
      <c r="HZ107" s="47"/>
      <c r="IA107" s="47"/>
      <c r="IB107" s="47"/>
      <c r="IC107" s="47"/>
      <c r="ID107" s="47"/>
      <c r="IE107" s="47"/>
      <c r="IF107" s="47"/>
      <c r="IG107" s="47"/>
      <c r="IH107" s="47"/>
      <c r="II107" s="47"/>
      <c r="IJ107" s="47"/>
    </row>
    <row r="108" spans="1:244" ht="18" customHeight="1" x14ac:dyDescent="0.25">
      <c r="A108" s="211" t="s">
        <v>241</v>
      </c>
      <c r="B108" s="212"/>
      <c r="C108" s="213" t="s">
        <v>153</v>
      </c>
      <c r="D108" s="213"/>
      <c r="E108" s="213"/>
      <c r="F108" s="214">
        <v>3340</v>
      </c>
      <c r="G108" s="211"/>
      <c r="H108" s="214">
        <v>3340</v>
      </c>
      <c r="I108" s="211"/>
      <c r="J108" s="214">
        <v>2597.1</v>
      </c>
      <c r="K108" s="211"/>
      <c r="L108" s="215">
        <v>77.760000000000005</v>
      </c>
      <c r="M108" s="215"/>
      <c r="N108" s="49"/>
      <c r="O108" s="49"/>
      <c r="P108" s="49"/>
      <c r="Q108" s="49"/>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c r="GG108" s="47"/>
      <c r="GH108" s="47"/>
      <c r="GI108" s="47"/>
      <c r="GJ108" s="47"/>
      <c r="GK108" s="47"/>
      <c r="GL108" s="47"/>
      <c r="GM108" s="47"/>
      <c r="GN108" s="47"/>
      <c r="GO108" s="47"/>
      <c r="GP108" s="47"/>
      <c r="GQ108" s="47"/>
      <c r="GR108" s="47"/>
      <c r="GS108" s="47"/>
      <c r="GT108" s="47"/>
      <c r="GU108" s="47"/>
      <c r="GV108" s="47"/>
      <c r="GW108" s="47"/>
      <c r="GX108" s="47"/>
      <c r="GY108" s="47"/>
      <c r="GZ108" s="47"/>
      <c r="HA108" s="47"/>
      <c r="HB108" s="47"/>
      <c r="HC108" s="47"/>
      <c r="HD108" s="47"/>
      <c r="HE108" s="47"/>
      <c r="HF108" s="47"/>
      <c r="HG108" s="47"/>
      <c r="HH108" s="47"/>
      <c r="HI108" s="47"/>
      <c r="HJ108" s="47"/>
      <c r="HK108" s="47"/>
      <c r="HL108" s="47"/>
      <c r="HM108" s="47"/>
      <c r="HN108" s="47"/>
      <c r="HO108" s="47"/>
      <c r="HP108" s="47"/>
      <c r="HQ108" s="47"/>
      <c r="HR108" s="47"/>
      <c r="HS108" s="47"/>
      <c r="HT108" s="47"/>
      <c r="HU108" s="47"/>
      <c r="HV108" s="47"/>
      <c r="HW108" s="47"/>
      <c r="HX108" s="47"/>
      <c r="HY108" s="47"/>
      <c r="HZ108" s="47"/>
      <c r="IA108" s="47"/>
      <c r="IB108" s="47"/>
      <c r="IC108" s="47"/>
      <c r="ID108" s="47"/>
      <c r="IE108" s="47"/>
      <c r="IF108" s="47"/>
      <c r="IG108" s="47"/>
      <c r="IH108" s="47"/>
      <c r="II108" s="47"/>
      <c r="IJ108" s="47"/>
    </row>
    <row r="109" spans="1:244" ht="18" customHeight="1" x14ac:dyDescent="0.25">
      <c r="A109" s="50"/>
      <c r="B109" s="50"/>
      <c r="C109" s="216" t="s">
        <v>154</v>
      </c>
      <c r="D109" s="216"/>
      <c r="E109" s="216"/>
      <c r="F109" s="217">
        <v>3340</v>
      </c>
      <c r="G109" s="218"/>
      <c r="H109" s="217">
        <v>3340</v>
      </c>
      <c r="I109" s="218"/>
      <c r="J109" s="217">
        <v>2597.1</v>
      </c>
      <c r="K109" s="218"/>
      <c r="L109" s="215">
        <v>77.760000000000005</v>
      </c>
      <c r="M109" s="215"/>
      <c r="N109" s="49"/>
      <c r="O109" s="49"/>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row>
    <row r="110" spans="1:244" ht="18" customHeight="1" x14ac:dyDescent="0.25">
      <c r="A110" s="211" t="s">
        <v>242</v>
      </c>
      <c r="B110" s="212"/>
      <c r="C110" s="213" t="s">
        <v>155</v>
      </c>
      <c r="D110" s="213"/>
      <c r="E110" s="213"/>
      <c r="F110" s="214">
        <v>4594</v>
      </c>
      <c r="G110" s="211"/>
      <c r="H110" s="214">
        <v>4594</v>
      </c>
      <c r="I110" s="211"/>
      <c r="J110" s="214">
        <v>5436.23</v>
      </c>
      <c r="K110" s="211"/>
      <c r="L110" s="215">
        <v>118.23</v>
      </c>
      <c r="M110" s="215"/>
      <c r="N110" s="49"/>
      <c r="O110" s="49"/>
      <c r="P110" s="49"/>
      <c r="Q110" s="49"/>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c r="GB110" s="47"/>
      <c r="GC110" s="47"/>
      <c r="GD110" s="47"/>
      <c r="GE110" s="47"/>
      <c r="GF110" s="47"/>
      <c r="GG110" s="47"/>
      <c r="GH110" s="47"/>
      <c r="GI110" s="47"/>
      <c r="GJ110" s="47"/>
      <c r="GK110" s="47"/>
      <c r="GL110" s="47"/>
      <c r="GM110" s="47"/>
      <c r="GN110" s="47"/>
      <c r="GO110" s="47"/>
      <c r="GP110" s="47"/>
      <c r="GQ110" s="47"/>
      <c r="GR110" s="47"/>
      <c r="GS110" s="47"/>
      <c r="GT110" s="47"/>
      <c r="GU110" s="47"/>
      <c r="GV110" s="47"/>
      <c r="GW110" s="47"/>
      <c r="GX110" s="47"/>
      <c r="GY110" s="47"/>
      <c r="GZ110" s="47"/>
      <c r="HA110" s="47"/>
      <c r="HB110" s="47"/>
      <c r="HC110" s="47"/>
      <c r="HD110" s="47"/>
      <c r="HE110" s="47"/>
      <c r="HF110" s="47"/>
      <c r="HG110" s="47"/>
      <c r="HH110" s="47"/>
      <c r="HI110" s="47"/>
      <c r="HJ110" s="47"/>
      <c r="HK110" s="47"/>
      <c r="HL110" s="47"/>
      <c r="HM110" s="47"/>
      <c r="HN110" s="47"/>
      <c r="HO110" s="47"/>
      <c r="HP110" s="47"/>
      <c r="HQ110" s="47"/>
      <c r="HR110" s="47"/>
      <c r="HS110" s="47"/>
      <c r="HT110" s="47"/>
      <c r="HU110" s="47"/>
      <c r="HV110" s="47"/>
      <c r="HW110" s="47"/>
      <c r="HX110" s="47"/>
      <c r="HY110" s="47"/>
      <c r="HZ110" s="47"/>
      <c r="IA110" s="47"/>
      <c r="IB110" s="47"/>
      <c r="IC110" s="47"/>
      <c r="ID110" s="47"/>
      <c r="IE110" s="47"/>
      <c r="IF110" s="47"/>
      <c r="IG110" s="47"/>
      <c r="IH110" s="47"/>
      <c r="II110" s="47"/>
      <c r="IJ110" s="47"/>
    </row>
    <row r="111" spans="1:244" ht="18" customHeight="1" x14ac:dyDescent="0.25">
      <c r="A111" s="50"/>
      <c r="B111" s="50"/>
      <c r="C111" s="216" t="s">
        <v>156</v>
      </c>
      <c r="D111" s="216"/>
      <c r="E111" s="216"/>
      <c r="F111" s="275">
        <v>4594</v>
      </c>
      <c r="G111" s="218"/>
      <c r="H111" s="275">
        <v>4594</v>
      </c>
      <c r="I111" s="218"/>
      <c r="J111" s="217">
        <v>5436.23</v>
      </c>
      <c r="K111" s="218"/>
      <c r="L111" s="215">
        <v>118.23</v>
      </c>
      <c r="M111" s="215"/>
      <c r="N111" s="49"/>
      <c r="O111" s="49"/>
      <c r="P111" s="49"/>
      <c r="Q111" s="49"/>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c r="GK111" s="47"/>
      <c r="GL111" s="47"/>
      <c r="GM111" s="47"/>
      <c r="GN111" s="47"/>
      <c r="GO111" s="47"/>
      <c r="GP111" s="47"/>
      <c r="GQ111" s="47"/>
      <c r="GR111" s="47"/>
      <c r="GS111" s="47"/>
      <c r="GT111" s="47"/>
      <c r="GU111" s="47"/>
      <c r="GV111" s="47"/>
      <c r="GW111" s="47"/>
      <c r="GX111" s="47"/>
      <c r="GY111" s="47"/>
      <c r="GZ111" s="47"/>
      <c r="HA111" s="47"/>
      <c r="HB111" s="47"/>
      <c r="HC111" s="47"/>
      <c r="HD111" s="47"/>
      <c r="HE111" s="47"/>
      <c r="HF111" s="47"/>
      <c r="HG111" s="47"/>
      <c r="HH111" s="47"/>
      <c r="HI111" s="47"/>
      <c r="HJ111" s="47"/>
      <c r="HK111" s="47"/>
      <c r="HL111" s="47"/>
      <c r="HM111" s="47"/>
      <c r="HN111" s="47"/>
      <c r="HO111" s="47"/>
      <c r="HP111" s="47"/>
      <c r="HQ111" s="47"/>
      <c r="HR111" s="47"/>
      <c r="HS111" s="47"/>
      <c r="HT111" s="47"/>
      <c r="HU111" s="47"/>
      <c r="HV111" s="47"/>
      <c r="HW111" s="47"/>
      <c r="HX111" s="47"/>
      <c r="HY111" s="47"/>
      <c r="HZ111" s="47"/>
      <c r="IA111" s="47"/>
      <c r="IB111" s="47"/>
      <c r="IC111" s="47"/>
      <c r="ID111" s="47"/>
      <c r="IE111" s="47"/>
      <c r="IF111" s="47"/>
      <c r="IG111" s="47"/>
      <c r="IH111" s="47"/>
      <c r="II111" s="47"/>
      <c r="IJ111" s="47"/>
    </row>
    <row r="112" spans="1:244" ht="18" customHeight="1" x14ac:dyDescent="0.25">
      <c r="A112" s="56"/>
      <c r="B112" s="56"/>
      <c r="C112" s="216" t="s">
        <v>157</v>
      </c>
      <c r="D112" s="216"/>
      <c r="E112" s="216"/>
      <c r="F112" s="217">
        <v>41838</v>
      </c>
      <c r="G112" s="218"/>
      <c r="H112" s="217">
        <v>40966.089999999997</v>
      </c>
      <c r="I112" s="218"/>
      <c r="J112" s="217">
        <v>40966.089999999997</v>
      </c>
      <c r="K112" s="218"/>
      <c r="L112" s="215">
        <v>100</v>
      </c>
      <c r="M112" s="215"/>
      <c r="N112" s="49"/>
      <c r="O112" s="49"/>
      <c r="P112" s="49"/>
      <c r="Q112" s="49"/>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c r="GE112" s="47"/>
      <c r="GF112" s="47"/>
      <c r="GG112" s="47"/>
      <c r="GH112" s="47"/>
      <c r="GI112" s="47"/>
      <c r="GJ112" s="47"/>
      <c r="GK112" s="47"/>
      <c r="GL112" s="47"/>
      <c r="GM112" s="47"/>
      <c r="GN112" s="47"/>
      <c r="GO112" s="47"/>
      <c r="GP112" s="47"/>
      <c r="GQ112" s="47"/>
      <c r="GR112" s="47"/>
      <c r="GS112" s="47"/>
      <c r="GT112" s="47"/>
      <c r="GU112" s="47"/>
      <c r="GV112" s="47"/>
      <c r="GW112" s="47"/>
      <c r="GX112" s="47"/>
      <c r="GY112" s="47"/>
      <c r="GZ112" s="47"/>
      <c r="HA112" s="47"/>
      <c r="HB112" s="47"/>
      <c r="HC112" s="47"/>
      <c r="HD112" s="47"/>
      <c r="HE112" s="47"/>
      <c r="HF112" s="47"/>
      <c r="HG112" s="47"/>
      <c r="HH112" s="47"/>
      <c r="HI112" s="47"/>
      <c r="HJ112" s="47"/>
      <c r="HK112" s="47"/>
      <c r="HL112" s="47"/>
      <c r="HM112" s="47"/>
      <c r="HN112" s="47"/>
      <c r="HO112" s="47"/>
      <c r="HP112" s="47"/>
      <c r="HQ112" s="47"/>
      <c r="HR112" s="47"/>
      <c r="HS112" s="47"/>
      <c r="HT112" s="47"/>
      <c r="HU112" s="47"/>
      <c r="HV112" s="47"/>
      <c r="HW112" s="47"/>
      <c r="HX112" s="47"/>
      <c r="HY112" s="47"/>
      <c r="HZ112" s="47"/>
      <c r="IA112" s="47"/>
      <c r="IB112" s="47"/>
      <c r="IC112" s="47"/>
      <c r="ID112" s="47"/>
      <c r="IE112" s="47"/>
      <c r="IF112" s="47"/>
      <c r="IG112" s="47"/>
      <c r="IH112" s="47"/>
      <c r="II112" s="47"/>
      <c r="IJ112" s="47"/>
    </row>
    <row r="113" spans="1:244" ht="18" customHeight="1" x14ac:dyDescent="0.25">
      <c r="A113" s="56"/>
      <c r="B113" s="286" t="s">
        <v>244</v>
      </c>
      <c r="C113" s="286"/>
      <c r="D113" s="286"/>
      <c r="E113" s="286"/>
      <c r="F113" s="292">
        <v>41838</v>
      </c>
      <c r="G113" s="293"/>
      <c r="H113" s="292">
        <v>40966.089999999997</v>
      </c>
      <c r="I113" s="293"/>
      <c r="J113" s="290">
        <v>40966.089999999997</v>
      </c>
      <c r="K113" s="291"/>
      <c r="L113" s="313">
        <v>100</v>
      </c>
      <c r="M113" s="313"/>
      <c r="N113" s="49"/>
      <c r="O113" s="49"/>
      <c r="P113" s="49"/>
      <c r="Q113" s="49"/>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c r="CH113" s="47"/>
      <c r="CI113" s="47"/>
      <c r="CJ113" s="47"/>
      <c r="CK113" s="47"/>
      <c r="CL113" s="47"/>
      <c r="CM113" s="47"/>
      <c r="CN113" s="47"/>
      <c r="CO113" s="47"/>
      <c r="CP113" s="47"/>
      <c r="CQ113" s="47"/>
      <c r="CR113" s="47"/>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c r="GE113" s="47"/>
      <c r="GF113" s="47"/>
      <c r="GG113" s="47"/>
      <c r="GH113" s="47"/>
      <c r="GI113" s="47"/>
      <c r="GJ113" s="47"/>
      <c r="GK113" s="47"/>
      <c r="GL113" s="47"/>
      <c r="GM113" s="47"/>
      <c r="GN113" s="47"/>
      <c r="GO113" s="47"/>
      <c r="GP113" s="47"/>
      <c r="GQ113" s="47"/>
      <c r="GR113" s="47"/>
      <c r="GS113" s="47"/>
      <c r="GT113" s="47"/>
      <c r="GU113" s="47"/>
      <c r="GV113" s="47"/>
      <c r="GW113" s="47"/>
      <c r="GX113" s="47"/>
      <c r="GY113" s="47"/>
      <c r="GZ113" s="47"/>
      <c r="HA113" s="47"/>
      <c r="HB113" s="47"/>
      <c r="HC113" s="47"/>
      <c r="HD113" s="47"/>
      <c r="HE113" s="47"/>
      <c r="HF113" s="47"/>
      <c r="HG113" s="47"/>
      <c r="HH113" s="47"/>
      <c r="HI113" s="47"/>
      <c r="HJ113" s="47"/>
      <c r="HK113" s="47"/>
      <c r="HL113" s="47"/>
      <c r="HM113" s="47"/>
      <c r="HN113" s="47"/>
      <c r="HO113" s="47"/>
      <c r="HP113" s="47"/>
      <c r="HQ113" s="47"/>
      <c r="HR113" s="47"/>
      <c r="HS113" s="47"/>
      <c r="HT113" s="47"/>
      <c r="HU113" s="47"/>
      <c r="HV113" s="47"/>
      <c r="HW113" s="47"/>
      <c r="HX113" s="47"/>
      <c r="HY113" s="47"/>
      <c r="HZ113" s="47"/>
      <c r="IA113" s="47"/>
      <c r="IB113" s="47"/>
      <c r="IC113" s="47"/>
      <c r="ID113" s="47"/>
      <c r="IE113" s="47"/>
      <c r="IF113" s="47"/>
      <c r="IG113" s="47"/>
      <c r="IH113" s="47"/>
      <c r="II113" s="47"/>
      <c r="IJ113" s="47"/>
    </row>
    <row r="114" spans="1:244" ht="18" customHeight="1" x14ac:dyDescent="0.25">
      <c r="A114" s="56"/>
      <c r="B114" s="314" t="s">
        <v>138</v>
      </c>
      <c r="C114" s="314"/>
      <c r="D114" s="314"/>
      <c r="E114" s="314"/>
      <c r="F114" s="200">
        <v>41838</v>
      </c>
      <c r="G114" s="201"/>
      <c r="H114" s="200">
        <v>40966.089999999997</v>
      </c>
      <c r="I114" s="201"/>
      <c r="J114" s="200">
        <v>40966.089999999997</v>
      </c>
      <c r="K114" s="201"/>
      <c r="L114" s="199">
        <v>100</v>
      </c>
      <c r="M114" s="199"/>
      <c r="N114" s="49"/>
      <c r="O114" s="49"/>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row>
    <row r="115" spans="1:244" ht="18" customHeight="1" x14ac:dyDescent="0.25">
      <c r="A115" s="56"/>
      <c r="B115" s="202" t="s">
        <v>284</v>
      </c>
      <c r="C115" s="202"/>
      <c r="D115" s="202"/>
      <c r="E115" s="202"/>
      <c r="F115" s="204">
        <v>41838</v>
      </c>
      <c r="G115" s="205"/>
      <c r="H115" s="204">
        <v>40966.089999999997</v>
      </c>
      <c r="I115" s="205"/>
      <c r="J115" s="204">
        <v>40966.089999999997</v>
      </c>
      <c r="K115" s="205"/>
      <c r="L115" s="203">
        <v>100</v>
      </c>
      <c r="M115" s="203"/>
      <c r="N115" s="49"/>
      <c r="O115" s="49"/>
      <c r="P115" s="49"/>
      <c r="Q115" s="49"/>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c r="CH115" s="47"/>
      <c r="CI115" s="47"/>
      <c r="CJ115" s="47"/>
      <c r="CK115" s="47"/>
      <c r="CL115" s="47"/>
      <c r="CM115" s="47"/>
      <c r="CN115" s="47"/>
      <c r="CO115" s="47"/>
      <c r="CP115" s="47"/>
      <c r="CQ115" s="47"/>
      <c r="CR115" s="47"/>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c r="GG115" s="47"/>
      <c r="GH115" s="47"/>
      <c r="GI115" s="47"/>
      <c r="GJ115" s="47"/>
      <c r="GK115" s="47"/>
      <c r="GL115" s="47"/>
      <c r="GM115" s="47"/>
      <c r="GN115" s="47"/>
      <c r="GO115" s="47"/>
      <c r="GP115" s="47"/>
      <c r="GQ115" s="47"/>
      <c r="GR115" s="47"/>
      <c r="GS115" s="47"/>
      <c r="GT115" s="47"/>
      <c r="GU115" s="47"/>
      <c r="GV115" s="47"/>
      <c r="GW115" s="47"/>
      <c r="GX115" s="47"/>
      <c r="GY115" s="47"/>
      <c r="GZ115" s="47"/>
      <c r="HA115" s="47"/>
      <c r="HB115" s="47"/>
      <c r="HC115" s="47"/>
      <c r="HD115" s="47"/>
      <c r="HE115" s="47"/>
      <c r="HF115" s="47"/>
      <c r="HG115" s="47"/>
      <c r="HH115" s="47"/>
      <c r="HI115" s="47"/>
      <c r="HJ115" s="47"/>
      <c r="HK115" s="47"/>
      <c r="HL115" s="47"/>
      <c r="HM115" s="47"/>
      <c r="HN115" s="47"/>
      <c r="HO115" s="47"/>
      <c r="HP115" s="47"/>
      <c r="HQ115" s="47"/>
      <c r="HR115" s="47"/>
      <c r="HS115" s="47"/>
      <c r="HT115" s="47"/>
      <c r="HU115" s="47"/>
      <c r="HV115" s="47"/>
      <c r="HW115" s="47"/>
      <c r="HX115" s="47"/>
      <c r="HY115" s="47"/>
      <c r="HZ115" s="47"/>
      <c r="IA115" s="47"/>
      <c r="IB115" s="47"/>
      <c r="IC115" s="47"/>
      <c r="ID115" s="47"/>
      <c r="IE115" s="47"/>
      <c r="IF115" s="47"/>
      <c r="IG115" s="47"/>
      <c r="IH115" s="47"/>
      <c r="II115" s="47"/>
      <c r="IJ115" s="47"/>
    </row>
    <row r="116" spans="1:244" ht="18" customHeight="1" x14ac:dyDescent="0.25">
      <c r="A116" s="211" t="s">
        <v>281</v>
      </c>
      <c r="B116" s="212"/>
      <c r="C116" s="213" t="s">
        <v>282</v>
      </c>
      <c r="D116" s="213"/>
      <c r="E116" s="213"/>
      <c r="F116" s="214">
        <v>104</v>
      </c>
      <c r="G116" s="211"/>
      <c r="H116" s="214">
        <v>98.33</v>
      </c>
      <c r="I116" s="211"/>
      <c r="J116" s="214">
        <v>78</v>
      </c>
      <c r="K116" s="211"/>
      <c r="L116" s="215">
        <v>79.319999999999993</v>
      </c>
      <c r="M116" s="215"/>
      <c r="N116" s="49"/>
      <c r="O116" s="49"/>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row>
    <row r="117" spans="1:244" ht="18" customHeight="1" x14ac:dyDescent="0.25">
      <c r="A117" s="211" t="s">
        <v>243</v>
      </c>
      <c r="B117" s="212"/>
      <c r="C117" s="213" t="s">
        <v>158</v>
      </c>
      <c r="D117" s="213"/>
      <c r="E117" s="213"/>
      <c r="F117" s="214">
        <v>0</v>
      </c>
      <c r="G117" s="248"/>
      <c r="H117" s="214">
        <v>0</v>
      </c>
      <c r="I117" s="248"/>
      <c r="J117" s="214">
        <v>0</v>
      </c>
      <c r="K117" s="248"/>
      <c r="L117" s="215">
        <v>0</v>
      </c>
      <c r="M117" s="215"/>
      <c r="N117" s="49"/>
      <c r="O117" s="49"/>
      <c r="P117" s="49"/>
      <c r="Q117" s="49"/>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c r="GG117" s="47"/>
      <c r="GH117" s="47"/>
      <c r="GI117" s="47"/>
      <c r="GJ117" s="47"/>
      <c r="GK117" s="47"/>
      <c r="GL117" s="47"/>
      <c r="GM117" s="47"/>
      <c r="GN117" s="47"/>
      <c r="GO117" s="47"/>
      <c r="GP117" s="47"/>
      <c r="GQ117" s="47"/>
      <c r="GR117" s="47"/>
      <c r="GS117" s="47"/>
      <c r="GT117" s="47"/>
      <c r="GU117" s="47"/>
      <c r="GV117" s="47"/>
      <c r="GW117" s="47"/>
      <c r="GX117" s="47"/>
      <c r="GY117" s="47"/>
      <c r="GZ117" s="47"/>
      <c r="HA117" s="47"/>
      <c r="HB117" s="47"/>
      <c r="HC117" s="47"/>
      <c r="HD117" s="47"/>
      <c r="HE117" s="47"/>
      <c r="HF117" s="47"/>
      <c r="HG117" s="47"/>
      <c r="HH117" s="47"/>
      <c r="HI117" s="47"/>
      <c r="HJ117" s="47"/>
      <c r="HK117" s="47"/>
      <c r="HL117" s="47"/>
      <c r="HM117" s="47"/>
      <c r="HN117" s="47"/>
      <c r="HO117" s="47"/>
      <c r="HP117" s="47"/>
      <c r="HQ117" s="47"/>
      <c r="HR117" s="47"/>
      <c r="HS117" s="47"/>
      <c r="HT117" s="47"/>
      <c r="HU117" s="47"/>
      <c r="HV117" s="47"/>
      <c r="HW117" s="47"/>
      <c r="HX117" s="47"/>
      <c r="HY117" s="47"/>
      <c r="HZ117" s="47"/>
      <c r="IA117" s="47"/>
      <c r="IB117" s="47"/>
      <c r="IC117" s="47"/>
      <c r="ID117" s="47"/>
      <c r="IE117" s="47"/>
      <c r="IF117" s="47"/>
      <c r="IG117" s="47"/>
      <c r="IH117" s="47"/>
      <c r="II117" s="47"/>
      <c r="IJ117" s="47"/>
    </row>
    <row r="118" spans="1:244" ht="18" customHeight="1" x14ac:dyDescent="0.25">
      <c r="A118" s="50"/>
      <c r="B118" s="50"/>
      <c r="C118" s="216" t="s">
        <v>112</v>
      </c>
      <c r="D118" s="216"/>
      <c r="E118" s="216"/>
      <c r="F118" s="217">
        <v>104</v>
      </c>
      <c r="G118" s="218"/>
      <c r="H118" s="217">
        <v>98.33</v>
      </c>
      <c r="I118" s="218"/>
      <c r="J118" s="217">
        <v>78</v>
      </c>
      <c r="K118" s="218"/>
      <c r="L118" s="215">
        <v>79.319999999999993</v>
      </c>
      <c r="M118" s="215"/>
      <c r="N118" s="49"/>
      <c r="O118" s="49"/>
      <c r="P118" s="49"/>
      <c r="Q118" s="49"/>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c r="GG118" s="47"/>
      <c r="GH118" s="47"/>
      <c r="GI118" s="47"/>
      <c r="GJ118" s="47"/>
      <c r="GK118" s="47"/>
      <c r="GL118" s="47"/>
      <c r="GM118" s="47"/>
      <c r="GN118" s="47"/>
      <c r="GO118" s="47"/>
      <c r="GP118" s="47"/>
      <c r="GQ118" s="47"/>
      <c r="GR118" s="47"/>
      <c r="GS118" s="47"/>
      <c r="GT118" s="47"/>
      <c r="GU118" s="47"/>
      <c r="GV118" s="47"/>
      <c r="GW118" s="47"/>
      <c r="GX118" s="47"/>
      <c r="GY118" s="47"/>
      <c r="GZ118" s="47"/>
      <c r="HA118" s="47"/>
      <c r="HB118" s="47"/>
      <c r="HC118" s="47"/>
      <c r="HD118" s="47"/>
      <c r="HE118" s="47"/>
      <c r="HF118" s="47"/>
      <c r="HG118" s="47"/>
      <c r="HH118" s="47"/>
      <c r="HI118" s="47"/>
      <c r="HJ118" s="47"/>
      <c r="HK118" s="47"/>
      <c r="HL118" s="47"/>
      <c r="HM118" s="47"/>
      <c r="HN118" s="47"/>
      <c r="HO118" s="47"/>
      <c r="HP118" s="47"/>
      <c r="HQ118" s="47"/>
      <c r="HR118" s="47"/>
      <c r="HS118" s="47"/>
      <c r="HT118" s="47"/>
      <c r="HU118" s="47"/>
      <c r="HV118" s="47"/>
      <c r="HW118" s="47"/>
      <c r="HX118" s="47"/>
      <c r="HY118" s="47"/>
      <c r="HZ118" s="47"/>
      <c r="IA118" s="47"/>
      <c r="IB118" s="47"/>
      <c r="IC118" s="47"/>
      <c r="ID118" s="47"/>
      <c r="IE118" s="47"/>
      <c r="IF118" s="47"/>
      <c r="IG118" s="47"/>
      <c r="IH118" s="47"/>
      <c r="II118" s="47"/>
      <c r="IJ118" s="47"/>
    </row>
    <row r="119" spans="1:244" ht="18" customHeight="1" x14ac:dyDescent="0.25">
      <c r="A119" s="211">
        <v>1111</v>
      </c>
      <c r="B119" s="212"/>
      <c r="C119" s="213" t="s">
        <v>320</v>
      </c>
      <c r="D119" s="213"/>
      <c r="E119" s="213"/>
      <c r="F119" s="214">
        <v>0</v>
      </c>
      <c r="G119" s="248"/>
      <c r="H119" s="214">
        <v>0</v>
      </c>
      <c r="I119" s="248"/>
      <c r="J119" s="214">
        <v>0</v>
      </c>
      <c r="K119" s="248"/>
      <c r="L119" s="215">
        <v>0</v>
      </c>
      <c r="M119" s="215"/>
      <c r="N119" s="49"/>
      <c r="O119" s="49"/>
      <c r="P119" s="49"/>
      <c r="Q119" s="49"/>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c r="GG119" s="47"/>
      <c r="GH119" s="47"/>
      <c r="GI119" s="47"/>
      <c r="GJ119" s="47"/>
      <c r="GK119" s="47"/>
      <c r="GL119" s="47"/>
      <c r="GM119" s="47"/>
      <c r="GN119" s="47"/>
      <c r="GO119" s="47"/>
      <c r="GP119" s="47"/>
      <c r="GQ119" s="47"/>
      <c r="GR119" s="47"/>
      <c r="GS119" s="47"/>
      <c r="GT119" s="47"/>
      <c r="GU119" s="47"/>
      <c r="GV119" s="47"/>
      <c r="GW119" s="47"/>
      <c r="GX119" s="47"/>
      <c r="GY119" s="47"/>
      <c r="GZ119" s="47"/>
      <c r="HA119" s="47"/>
      <c r="HB119" s="47"/>
      <c r="HC119" s="47"/>
      <c r="HD119" s="47"/>
      <c r="HE119" s="47"/>
      <c r="HF119" s="47"/>
      <c r="HG119" s="47"/>
      <c r="HH119" s="47"/>
      <c r="HI119" s="47"/>
      <c r="HJ119" s="47"/>
      <c r="HK119" s="47"/>
      <c r="HL119" s="47"/>
      <c r="HM119" s="47"/>
      <c r="HN119" s="47"/>
      <c r="HO119" s="47"/>
      <c r="HP119" s="47"/>
      <c r="HQ119" s="47"/>
      <c r="HR119" s="47"/>
      <c r="HS119" s="47"/>
      <c r="HT119" s="47"/>
      <c r="HU119" s="47"/>
      <c r="HV119" s="47"/>
      <c r="HW119" s="47"/>
      <c r="HX119" s="47"/>
      <c r="HY119" s="47"/>
      <c r="HZ119" s="47"/>
      <c r="IA119" s="47"/>
      <c r="IB119" s="47"/>
      <c r="IC119" s="47"/>
      <c r="ID119" s="47"/>
      <c r="IE119" s="47"/>
      <c r="IF119" s="47"/>
      <c r="IG119" s="47"/>
      <c r="IH119" s="47"/>
      <c r="II119" s="47"/>
      <c r="IJ119" s="47"/>
    </row>
    <row r="120" spans="1:244" ht="18" customHeight="1" x14ac:dyDescent="0.25">
      <c r="A120" s="50"/>
      <c r="B120" s="50"/>
      <c r="C120" s="216" t="s">
        <v>114</v>
      </c>
      <c r="D120" s="216"/>
      <c r="E120" s="216"/>
      <c r="F120" s="217">
        <v>0</v>
      </c>
      <c r="G120" s="218"/>
      <c r="H120" s="217">
        <v>0</v>
      </c>
      <c r="I120" s="218"/>
      <c r="J120" s="217">
        <v>0</v>
      </c>
      <c r="K120" s="218"/>
      <c r="L120" s="215">
        <v>0</v>
      </c>
      <c r="M120" s="215"/>
      <c r="N120" s="49"/>
      <c r="O120" s="49"/>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row>
    <row r="121" spans="1:244" ht="18" customHeight="1" x14ac:dyDescent="0.25">
      <c r="A121" s="56"/>
      <c r="B121" s="56"/>
      <c r="C121" s="216" t="s">
        <v>116</v>
      </c>
      <c r="D121" s="216"/>
      <c r="E121" s="216"/>
      <c r="F121" s="217">
        <v>104</v>
      </c>
      <c r="G121" s="218"/>
      <c r="H121" s="217">
        <v>98.33</v>
      </c>
      <c r="I121" s="218"/>
      <c r="J121" s="217">
        <v>78</v>
      </c>
      <c r="K121" s="218"/>
      <c r="L121" s="215">
        <v>79.319999999999993</v>
      </c>
      <c r="M121" s="215"/>
      <c r="N121" s="49"/>
      <c r="O121" s="49"/>
      <c r="P121" s="49"/>
      <c r="Q121" s="49"/>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c r="GG121" s="47"/>
      <c r="GH121" s="47"/>
      <c r="GI121" s="47"/>
      <c r="GJ121" s="47"/>
      <c r="GK121" s="47"/>
      <c r="GL121" s="47"/>
      <c r="GM121" s="47"/>
      <c r="GN121" s="47"/>
      <c r="GO121" s="47"/>
      <c r="GP121" s="47"/>
      <c r="GQ121" s="47"/>
      <c r="GR121" s="47"/>
      <c r="GS121" s="47"/>
      <c r="GT121" s="47"/>
      <c r="GU121" s="47"/>
      <c r="GV121" s="47"/>
      <c r="GW121" s="47"/>
      <c r="GX121" s="47"/>
      <c r="GY121" s="47"/>
      <c r="GZ121" s="47"/>
      <c r="HA121" s="47"/>
      <c r="HB121" s="47"/>
      <c r="HC121" s="47"/>
      <c r="HD121" s="47"/>
      <c r="HE121" s="47"/>
      <c r="HF121" s="47"/>
      <c r="HG121" s="47"/>
      <c r="HH121" s="47"/>
      <c r="HI121" s="47"/>
      <c r="HJ121" s="47"/>
      <c r="HK121" s="47"/>
      <c r="HL121" s="47"/>
      <c r="HM121" s="47"/>
      <c r="HN121" s="47"/>
      <c r="HO121" s="47"/>
      <c r="HP121" s="47"/>
      <c r="HQ121" s="47"/>
      <c r="HR121" s="47"/>
      <c r="HS121" s="47"/>
      <c r="HT121" s="47"/>
      <c r="HU121" s="47"/>
      <c r="HV121" s="47"/>
      <c r="HW121" s="47"/>
      <c r="HX121" s="47"/>
      <c r="HY121" s="47"/>
      <c r="HZ121" s="47"/>
      <c r="IA121" s="47"/>
      <c r="IB121" s="47"/>
      <c r="IC121" s="47"/>
      <c r="ID121" s="47"/>
      <c r="IE121" s="47"/>
      <c r="IF121" s="47"/>
      <c r="IG121" s="47"/>
      <c r="IH121" s="47"/>
      <c r="II121" s="47"/>
      <c r="IJ121" s="47"/>
    </row>
    <row r="122" spans="1:244" ht="18" customHeight="1" x14ac:dyDescent="0.25">
      <c r="A122" s="56"/>
      <c r="B122" s="56"/>
      <c r="C122" s="216" t="s">
        <v>117</v>
      </c>
      <c r="D122" s="216"/>
      <c r="E122" s="216"/>
      <c r="F122" s="217">
        <v>104</v>
      </c>
      <c r="G122" s="218"/>
      <c r="H122" s="217">
        <v>98.33</v>
      </c>
      <c r="I122" s="218"/>
      <c r="J122" s="217">
        <v>78</v>
      </c>
      <c r="K122" s="218"/>
      <c r="L122" s="215">
        <v>79.319999999999993</v>
      </c>
      <c r="M122" s="215"/>
      <c r="N122" s="49"/>
      <c r="O122" s="49"/>
      <c r="P122" s="49"/>
      <c r="Q122" s="49"/>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c r="GG122" s="47"/>
      <c r="GH122" s="47"/>
      <c r="GI122" s="47"/>
      <c r="GJ122" s="47"/>
      <c r="GK122" s="47"/>
      <c r="GL122" s="47"/>
      <c r="GM122" s="47"/>
      <c r="GN122" s="47"/>
      <c r="GO122" s="47"/>
      <c r="GP122" s="47"/>
      <c r="GQ122" s="47"/>
      <c r="GR122" s="47"/>
      <c r="GS122" s="47"/>
      <c r="GT122" s="47"/>
      <c r="GU122" s="47"/>
      <c r="GV122" s="47"/>
      <c r="GW122" s="47"/>
      <c r="GX122" s="47"/>
      <c r="GY122" s="47"/>
      <c r="GZ122" s="47"/>
      <c r="HA122" s="47"/>
      <c r="HB122" s="47"/>
      <c r="HC122" s="47"/>
      <c r="HD122" s="47"/>
      <c r="HE122" s="47"/>
      <c r="HF122" s="47"/>
      <c r="HG122" s="47"/>
      <c r="HH122" s="47"/>
      <c r="HI122" s="47"/>
      <c r="HJ122" s="47"/>
      <c r="HK122" s="47"/>
      <c r="HL122" s="47"/>
      <c r="HM122" s="47"/>
      <c r="HN122" s="47"/>
      <c r="HO122" s="47"/>
      <c r="HP122" s="47"/>
      <c r="HQ122" s="47"/>
      <c r="HR122" s="47"/>
      <c r="HS122" s="47"/>
      <c r="HT122" s="47"/>
      <c r="HU122" s="47"/>
      <c r="HV122" s="47"/>
      <c r="HW122" s="47"/>
      <c r="HX122" s="47"/>
      <c r="HY122" s="47"/>
      <c r="HZ122" s="47"/>
      <c r="IA122" s="47"/>
      <c r="IB122" s="47"/>
      <c r="IC122" s="47"/>
      <c r="ID122" s="47"/>
      <c r="IE122" s="47"/>
      <c r="IF122" s="47"/>
      <c r="IG122" s="47"/>
      <c r="IH122" s="47"/>
      <c r="II122" s="47"/>
      <c r="IJ122" s="47"/>
    </row>
    <row r="123" spans="1:244" ht="18" customHeight="1" x14ac:dyDescent="0.25">
      <c r="A123" s="46"/>
      <c r="B123" s="238" t="s">
        <v>285</v>
      </c>
      <c r="C123" s="238"/>
      <c r="D123" s="238"/>
      <c r="E123" s="238"/>
      <c r="F123" s="204">
        <v>104</v>
      </c>
      <c r="G123" s="205"/>
      <c r="H123" s="204">
        <v>98.33</v>
      </c>
      <c r="I123" s="205"/>
      <c r="J123" s="204">
        <v>78</v>
      </c>
      <c r="K123" s="205"/>
      <c r="L123" s="203">
        <v>79.319999999999993</v>
      </c>
      <c r="M123" s="203"/>
      <c r="N123" s="49"/>
      <c r="O123" s="49"/>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row>
    <row r="124" spans="1:244" ht="18" customHeight="1" x14ac:dyDescent="0.25">
      <c r="A124" s="46"/>
      <c r="B124" s="237" t="s">
        <v>138</v>
      </c>
      <c r="C124" s="237"/>
      <c r="D124" s="237"/>
      <c r="E124" s="237"/>
      <c r="F124" s="200">
        <v>104</v>
      </c>
      <c r="G124" s="201"/>
      <c r="H124" s="200">
        <v>98.33</v>
      </c>
      <c r="I124" s="201"/>
      <c r="J124" s="200">
        <v>78</v>
      </c>
      <c r="K124" s="201"/>
      <c r="L124" s="199">
        <v>79.319999999999993</v>
      </c>
      <c r="M124" s="199"/>
      <c r="N124" s="49"/>
      <c r="O124" s="49"/>
      <c r="P124" s="49"/>
      <c r="Q124" s="49"/>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c r="GG124" s="47"/>
      <c r="GH124" s="47"/>
      <c r="GI124" s="47"/>
      <c r="GJ124" s="47"/>
      <c r="GK124" s="47"/>
      <c r="GL124" s="47"/>
      <c r="GM124" s="47"/>
      <c r="GN124" s="47"/>
      <c r="GO124" s="47"/>
      <c r="GP124" s="47"/>
      <c r="GQ124" s="47"/>
      <c r="GR124" s="47"/>
      <c r="GS124" s="47"/>
      <c r="GT124" s="47"/>
      <c r="GU124" s="47"/>
      <c r="GV124" s="47"/>
      <c r="GW124" s="47"/>
      <c r="GX124" s="47"/>
      <c r="GY124" s="47"/>
      <c r="GZ124" s="47"/>
      <c r="HA124" s="47"/>
      <c r="HB124" s="47"/>
      <c r="HC124" s="47"/>
      <c r="HD124" s="47"/>
      <c r="HE124" s="47"/>
      <c r="HF124" s="47"/>
      <c r="HG124" s="47"/>
      <c r="HH124" s="47"/>
      <c r="HI124" s="47"/>
      <c r="HJ124" s="47"/>
      <c r="HK124" s="47"/>
      <c r="HL124" s="47"/>
      <c r="HM124" s="47"/>
      <c r="HN124" s="47"/>
      <c r="HO124" s="47"/>
      <c r="HP124" s="47"/>
      <c r="HQ124" s="47"/>
      <c r="HR124" s="47"/>
      <c r="HS124" s="47"/>
      <c r="HT124" s="47"/>
      <c r="HU124" s="47"/>
      <c r="HV124" s="47"/>
      <c r="HW124" s="47"/>
      <c r="HX124" s="47"/>
      <c r="HY124" s="47"/>
      <c r="HZ124" s="47"/>
      <c r="IA124" s="47"/>
      <c r="IB124" s="47"/>
      <c r="IC124" s="47"/>
      <c r="ID124" s="47"/>
      <c r="IE124" s="47"/>
      <c r="IF124" s="47"/>
      <c r="IG124" s="47"/>
      <c r="IH124" s="47"/>
      <c r="II124" s="47"/>
      <c r="IJ124" s="47"/>
    </row>
    <row r="125" spans="1:244" ht="18" customHeight="1" x14ac:dyDescent="0.25">
      <c r="A125" s="46"/>
      <c r="B125" s="318" t="s">
        <v>244</v>
      </c>
      <c r="C125" s="318"/>
      <c r="D125" s="318"/>
      <c r="E125" s="318"/>
      <c r="F125" s="293">
        <v>104</v>
      </c>
      <c r="G125" s="293"/>
      <c r="H125" s="293">
        <v>98.33</v>
      </c>
      <c r="I125" s="293"/>
      <c r="J125" s="293">
        <v>78</v>
      </c>
      <c r="K125" s="293"/>
      <c r="L125" s="313">
        <v>79.319999999999993</v>
      </c>
      <c r="M125" s="313"/>
      <c r="N125" s="49"/>
      <c r="O125" s="49"/>
      <c r="P125" s="49"/>
      <c r="Q125" s="49"/>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c r="GG125" s="47"/>
      <c r="GH125" s="47"/>
      <c r="GI125" s="47"/>
      <c r="GJ125" s="47"/>
      <c r="GK125" s="47"/>
      <c r="GL125" s="47"/>
      <c r="GM125" s="47"/>
      <c r="GN125" s="47"/>
      <c r="GO125" s="47"/>
      <c r="GP125" s="47"/>
      <c r="GQ125" s="47"/>
      <c r="GR125" s="47"/>
      <c r="GS125" s="47"/>
      <c r="GT125" s="47"/>
      <c r="GU125" s="47"/>
      <c r="GV125" s="47"/>
      <c r="GW125" s="47"/>
      <c r="GX125" s="47"/>
      <c r="GY125" s="47"/>
      <c r="GZ125" s="47"/>
      <c r="HA125" s="47"/>
      <c r="HB125" s="47"/>
      <c r="HC125" s="47"/>
      <c r="HD125" s="47"/>
      <c r="HE125" s="47"/>
      <c r="HF125" s="47"/>
      <c r="HG125" s="47"/>
      <c r="HH125" s="47"/>
      <c r="HI125" s="47"/>
      <c r="HJ125" s="47"/>
      <c r="HK125" s="47"/>
      <c r="HL125" s="47"/>
      <c r="HM125" s="47"/>
      <c r="HN125" s="47"/>
      <c r="HO125" s="47"/>
      <c r="HP125" s="47"/>
      <c r="HQ125" s="47"/>
      <c r="HR125" s="47"/>
      <c r="HS125" s="47"/>
      <c r="HT125" s="47"/>
      <c r="HU125" s="47"/>
      <c r="HV125" s="47"/>
      <c r="HW125" s="47"/>
      <c r="HX125" s="47"/>
      <c r="HY125" s="47"/>
      <c r="HZ125" s="47"/>
      <c r="IA125" s="47"/>
      <c r="IB125" s="47"/>
      <c r="IC125" s="47"/>
      <c r="ID125" s="47"/>
      <c r="IE125" s="47"/>
      <c r="IF125" s="47"/>
      <c r="IG125" s="47"/>
      <c r="IH125" s="47"/>
      <c r="II125" s="47"/>
      <c r="IJ125" s="47"/>
    </row>
    <row r="126" spans="1:244" ht="18" customHeight="1" x14ac:dyDescent="0.25">
      <c r="A126" s="211" t="s">
        <v>316</v>
      </c>
      <c r="B126" s="212"/>
      <c r="C126" s="213" t="s">
        <v>151</v>
      </c>
      <c r="D126" s="213"/>
      <c r="E126" s="213"/>
      <c r="F126" s="214">
        <v>5262</v>
      </c>
      <c r="G126" s="248"/>
      <c r="H126" s="214">
        <v>5139.75</v>
      </c>
      <c r="I126" s="248"/>
      <c r="J126" s="214">
        <v>5124.5200000000004</v>
      </c>
      <c r="K126" s="248"/>
      <c r="L126" s="215">
        <v>99.7</v>
      </c>
      <c r="M126" s="215"/>
      <c r="N126" s="49"/>
      <c r="O126" s="49"/>
      <c r="P126" s="49"/>
      <c r="Q126" s="49"/>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c r="GT126" s="47"/>
      <c r="GU126" s="47"/>
      <c r="GV126" s="47"/>
      <c r="GW126" s="47"/>
      <c r="GX126" s="47"/>
      <c r="GY126" s="47"/>
      <c r="GZ126" s="47"/>
      <c r="HA126" s="47"/>
      <c r="HB126" s="47"/>
      <c r="HC126" s="47"/>
      <c r="HD126" s="47"/>
      <c r="HE126" s="47"/>
      <c r="HF126" s="47"/>
      <c r="HG126" s="47"/>
      <c r="HH126" s="47"/>
      <c r="HI126" s="47"/>
      <c r="HJ126" s="47"/>
      <c r="HK126" s="47"/>
      <c r="HL126" s="47"/>
      <c r="HM126" s="47"/>
      <c r="HN126" s="47"/>
      <c r="HO126" s="47"/>
      <c r="HP126" s="47"/>
      <c r="HQ126" s="47"/>
      <c r="HR126" s="47"/>
      <c r="HS126" s="47"/>
      <c r="HT126" s="47"/>
      <c r="HU126" s="47"/>
      <c r="HV126" s="47"/>
      <c r="HW126" s="47"/>
      <c r="HX126" s="47"/>
      <c r="HY126" s="47"/>
      <c r="HZ126" s="47"/>
      <c r="IA126" s="47"/>
      <c r="IB126" s="47"/>
      <c r="IC126" s="47"/>
      <c r="ID126" s="47"/>
      <c r="IE126" s="47"/>
      <c r="IF126" s="47"/>
      <c r="IG126" s="47"/>
      <c r="IH126" s="47"/>
      <c r="II126" s="47"/>
      <c r="IJ126" s="47"/>
    </row>
    <row r="127" spans="1:244" ht="18" customHeight="1" x14ac:dyDescent="0.25">
      <c r="A127" s="50"/>
      <c r="B127" s="50"/>
      <c r="C127" s="216" t="s">
        <v>152</v>
      </c>
      <c r="D127" s="216"/>
      <c r="E127" s="216"/>
      <c r="F127" s="217">
        <v>5262</v>
      </c>
      <c r="G127" s="253"/>
      <c r="H127" s="217">
        <v>5139.75</v>
      </c>
      <c r="I127" s="253"/>
      <c r="J127" s="217">
        <v>5124.5200000000004</v>
      </c>
      <c r="K127" s="218"/>
      <c r="L127" s="215">
        <v>99.7</v>
      </c>
      <c r="M127" s="215"/>
      <c r="N127" s="49"/>
      <c r="O127" s="49"/>
      <c r="P127" s="49"/>
      <c r="Q127" s="49"/>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c r="GG127" s="47"/>
      <c r="GH127" s="47"/>
      <c r="GI127" s="47"/>
      <c r="GJ127" s="47"/>
      <c r="GK127" s="47"/>
      <c r="GL127" s="47"/>
      <c r="GM127" s="47"/>
      <c r="GN127" s="47"/>
      <c r="GO127" s="47"/>
      <c r="GP127" s="47"/>
      <c r="GQ127" s="47"/>
      <c r="GR127" s="47"/>
      <c r="GS127" s="47"/>
      <c r="GT127" s="47"/>
      <c r="GU127" s="47"/>
      <c r="GV127" s="47"/>
      <c r="GW127" s="47"/>
      <c r="GX127" s="47"/>
      <c r="GY127" s="47"/>
      <c r="GZ127" s="47"/>
      <c r="HA127" s="47"/>
      <c r="HB127" s="47"/>
      <c r="HC127" s="47"/>
      <c r="HD127" s="47"/>
      <c r="HE127" s="47"/>
      <c r="HF127" s="47"/>
      <c r="HG127" s="47"/>
      <c r="HH127" s="47"/>
      <c r="HI127" s="47"/>
      <c r="HJ127" s="47"/>
      <c r="HK127" s="47"/>
      <c r="HL127" s="47"/>
      <c r="HM127" s="47"/>
      <c r="HN127" s="47"/>
      <c r="HO127" s="47"/>
      <c r="HP127" s="47"/>
      <c r="HQ127" s="47"/>
      <c r="HR127" s="47"/>
      <c r="HS127" s="47"/>
      <c r="HT127" s="47"/>
      <c r="HU127" s="47"/>
      <c r="HV127" s="47"/>
      <c r="HW127" s="47"/>
      <c r="HX127" s="47"/>
      <c r="HY127" s="47"/>
      <c r="HZ127" s="47"/>
      <c r="IA127" s="47"/>
      <c r="IB127" s="47"/>
      <c r="IC127" s="47"/>
      <c r="ID127" s="47"/>
      <c r="IE127" s="47"/>
      <c r="IF127" s="47"/>
      <c r="IG127" s="47"/>
      <c r="IH127" s="47"/>
      <c r="II127" s="47"/>
      <c r="IJ127" s="47"/>
    </row>
    <row r="128" spans="1:244" ht="18" customHeight="1" x14ac:dyDescent="0.25">
      <c r="A128" s="211" t="s">
        <v>286</v>
      </c>
      <c r="B128" s="212"/>
      <c r="C128" s="213" t="s">
        <v>153</v>
      </c>
      <c r="D128" s="213"/>
      <c r="E128" s="213"/>
      <c r="F128" s="214">
        <v>362</v>
      </c>
      <c r="G128" s="248"/>
      <c r="H128" s="214">
        <v>362</v>
      </c>
      <c r="I128" s="248"/>
      <c r="J128" s="267">
        <v>402.9</v>
      </c>
      <c r="K128" s="211"/>
      <c r="L128" s="215">
        <v>111.3</v>
      </c>
      <c r="M128" s="215"/>
      <c r="N128" s="49"/>
      <c r="O128" s="49"/>
      <c r="P128" s="49"/>
      <c r="Q128" s="49"/>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c r="GG128" s="47"/>
      <c r="GH128" s="47"/>
      <c r="GI128" s="47"/>
      <c r="GJ128" s="47"/>
      <c r="GK128" s="47"/>
      <c r="GL128" s="47"/>
      <c r="GM128" s="47"/>
      <c r="GN128" s="47"/>
      <c r="GO128" s="47"/>
      <c r="GP128" s="47"/>
      <c r="GQ128" s="47"/>
      <c r="GR128" s="47"/>
      <c r="GS128" s="47"/>
      <c r="GT128" s="47"/>
      <c r="GU128" s="47"/>
      <c r="GV128" s="47"/>
      <c r="GW128" s="47"/>
      <c r="GX128" s="47"/>
      <c r="GY128" s="47"/>
      <c r="GZ128" s="47"/>
      <c r="HA128" s="47"/>
      <c r="HB128" s="47"/>
      <c r="HC128" s="47"/>
      <c r="HD128" s="47"/>
      <c r="HE128" s="47"/>
      <c r="HF128" s="47"/>
      <c r="HG128" s="47"/>
      <c r="HH128" s="47"/>
      <c r="HI128" s="47"/>
      <c r="HJ128" s="47"/>
      <c r="HK128" s="47"/>
      <c r="HL128" s="47"/>
      <c r="HM128" s="47"/>
      <c r="HN128" s="47"/>
      <c r="HO128" s="47"/>
      <c r="HP128" s="47"/>
      <c r="HQ128" s="47"/>
      <c r="HR128" s="47"/>
      <c r="HS128" s="47"/>
      <c r="HT128" s="47"/>
      <c r="HU128" s="47"/>
      <c r="HV128" s="47"/>
      <c r="HW128" s="47"/>
      <c r="HX128" s="47"/>
      <c r="HY128" s="47"/>
      <c r="HZ128" s="47"/>
      <c r="IA128" s="47"/>
      <c r="IB128" s="47"/>
      <c r="IC128" s="47"/>
      <c r="ID128" s="47"/>
      <c r="IE128" s="47"/>
      <c r="IF128" s="47"/>
      <c r="IG128" s="47"/>
      <c r="IH128" s="47"/>
      <c r="II128" s="47"/>
      <c r="IJ128" s="47"/>
    </row>
    <row r="129" spans="1:244" ht="18" customHeight="1" x14ac:dyDescent="0.25">
      <c r="A129" s="50"/>
      <c r="B129" s="50"/>
      <c r="C129" s="216" t="s">
        <v>154</v>
      </c>
      <c r="D129" s="216"/>
      <c r="E129" s="216"/>
      <c r="F129" s="217">
        <v>362</v>
      </c>
      <c r="G129" s="253"/>
      <c r="H129" s="217">
        <v>362</v>
      </c>
      <c r="I129" s="253"/>
      <c r="J129" s="275">
        <v>402.9</v>
      </c>
      <c r="K129" s="218"/>
      <c r="L129" s="215">
        <v>111.3</v>
      </c>
      <c r="M129" s="215"/>
      <c r="N129" s="49"/>
      <c r="O129" s="49"/>
      <c r="P129" s="49"/>
      <c r="Q129" s="49"/>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c r="GG129" s="47"/>
      <c r="GH129" s="47"/>
      <c r="GI129" s="47"/>
      <c r="GJ129" s="47"/>
      <c r="GK129" s="47"/>
      <c r="GL129" s="47"/>
      <c r="GM129" s="47"/>
      <c r="GN129" s="47"/>
      <c r="GO129" s="47"/>
      <c r="GP129" s="47"/>
      <c r="GQ129" s="47"/>
      <c r="GR129" s="47"/>
      <c r="GS129" s="47"/>
      <c r="GT129" s="47"/>
      <c r="GU129" s="47"/>
      <c r="GV129" s="47"/>
      <c r="GW129" s="47"/>
      <c r="GX129" s="47"/>
      <c r="GY129" s="47"/>
      <c r="GZ129" s="47"/>
      <c r="HA129" s="47"/>
      <c r="HB129" s="47"/>
      <c r="HC129" s="47"/>
      <c r="HD129" s="47"/>
      <c r="HE129" s="47"/>
      <c r="HF129" s="47"/>
      <c r="HG129" s="47"/>
      <c r="HH129" s="47"/>
      <c r="HI129" s="47"/>
      <c r="HJ129" s="47"/>
      <c r="HK129" s="47"/>
      <c r="HL129" s="47"/>
      <c r="HM129" s="47"/>
      <c r="HN129" s="47"/>
      <c r="HO129" s="47"/>
      <c r="HP129" s="47"/>
      <c r="HQ129" s="47"/>
      <c r="HR129" s="47"/>
      <c r="HS129" s="47"/>
      <c r="HT129" s="47"/>
      <c r="HU129" s="47"/>
      <c r="HV129" s="47"/>
      <c r="HW129" s="47"/>
      <c r="HX129" s="47"/>
      <c r="HY129" s="47"/>
      <c r="HZ129" s="47"/>
      <c r="IA129" s="47"/>
      <c r="IB129" s="47"/>
      <c r="IC129" s="47"/>
      <c r="ID129" s="47"/>
      <c r="IE129" s="47"/>
      <c r="IF129" s="47"/>
      <c r="IG129" s="47"/>
      <c r="IH129" s="47"/>
      <c r="II129" s="47"/>
      <c r="IJ129" s="47"/>
    </row>
    <row r="130" spans="1:244" ht="18" customHeight="1" x14ac:dyDescent="0.25">
      <c r="A130" s="211" t="s">
        <v>287</v>
      </c>
      <c r="B130" s="212"/>
      <c r="C130" s="213" t="s">
        <v>155</v>
      </c>
      <c r="D130" s="213"/>
      <c r="E130" s="213"/>
      <c r="F130" s="214">
        <v>869</v>
      </c>
      <c r="G130" s="248"/>
      <c r="H130" s="214">
        <v>869</v>
      </c>
      <c r="I130" s="248"/>
      <c r="J130" s="214">
        <v>843.33</v>
      </c>
      <c r="K130" s="211"/>
      <c r="L130" s="198">
        <v>97.05</v>
      </c>
      <c r="M130" s="198"/>
      <c r="N130" s="49"/>
      <c r="O130" s="49"/>
      <c r="P130" s="49"/>
      <c r="Q130" s="49"/>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c r="GG130" s="47"/>
      <c r="GH130" s="47"/>
      <c r="GI130" s="47"/>
      <c r="GJ130" s="47"/>
      <c r="GK130" s="47"/>
      <c r="GL130" s="47"/>
      <c r="GM130" s="47"/>
      <c r="GN130" s="47"/>
      <c r="GO130" s="47"/>
      <c r="GP130" s="47"/>
      <c r="GQ130" s="47"/>
      <c r="GR130" s="47"/>
      <c r="GS130" s="47"/>
      <c r="GT130" s="47"/>
      <c r="GU130" s="47"/>
      <c r="GV130" s="47"/>
      <c r="GW130" s="47"/>
      <c r="GX130" s="47"/>
      <c r="GY130" s="47"/>
      <c r="GZ130" s="47"/>
      <c r="HA130" s="47"/>
      <c r="HB130" s="47"/>
      <c r="HC130" s="47"/>
      <c r="HD130" s="47"/>
      <c r="HE130" s="47"/>
      <c r="HF130" s="47"/>
      <c r="HG130" s="47"/>
      <c r="HH130" s="47"/>
      <c r="HI130" s="47"/>
      <c r="HJ130" s="47"/>
      <c r="HK130" s="47"/>
      <c r="HL130" s="47"/>
      <c r="HM130" s="47"/>
      <c r="HN130" s="47"/>
      <c r="HO130" s="47"/>
      <c r="HP130" s="47"/>
      <c r="HQ130" s="47"/>
      <c r="HR130" s="47"/>
      <c r="HS130" s="47"/>
      <c r="HT130" s="47"/>
      <c r="HU130" s="47"/>
      <c r="HV130" s="47"/>
      <c r="HW130" s="47"/>
      <c r="HX130" s="47"/>
      <c r="HY130" s="47"/>
      <c r="HZ130" s="47"/>
      <c r="IA130" s="47"/>
      <c r="IB130" s="47"/>
      <c r="IC130" s="47"/>
      <c r="ID130" s="47"/>
      <c r="IE130" s="47"/>
      <c r="IF130" s="47"/>
      <c r="IG130" s="47"/>
      <c r="IH130" s="47"/>
      <c r="II130" s="47"/>
      <c r="IJ130" s="47"/>
    </row>
    <row r="131" spans="1:244" ht="18" customHeight="1" x14ac:dyDescent="0.25">
      <c r="A131" s="50"/>
      <c r="B131" s="50"/>
      <c r="C131" s="216" t="s">
        <v>156</v>
      </c>
      <c r="D131" s="216"/>
      <c r="E131" s="216"/>
      <c r="F131" s="217">
        <v>869</v>
      </c>
      <c r="G131" s="253"/>
      <c r="H131" s="217">
        <v>869</v>
      </c>
      <c r="I131" s="253"/>
      <c r="J131" s="217">
        <v>843.33</v>
      </c>
      <c r="K131" s="218"/>
      <c r="L131" s="215">
        <v>97.05</v>
      </c>
      <c r="M131" s="215"/>
      <c r="N131" s="49"/>
      <c r="O131" s="49"/>
      <c r="P131" s="49"/>
      <c r="Q131" s="49"/>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c r="GG131" s="47"/>
      <c r="GH131" s="47"/>
      <c r="GI131" s="47"/>
      <c r="GJ131" s="47"/>
      <c r="GK131" s="47"/>
      <c r="GL131" s="47"/>
      <c r="GM131" s="47"/>
      <c r="GN131" s="47"/>
      <c r="GO131" s="47"/>
      <c r="GP131" s="47"/>
      <c r="GQ131" s="47"/>
      <c r="GR131" s="47"/>
      <c r="GS131" s="47"/>
      <c r="GT131" s="47"/>
      <c r="GU131" s="47"/>
      <c r="GV131" s="47"/>
      <c r="GW131" s="47"/>
      <c r="GX131" s="47"/>
      <c r="GY131" s="47"/>
      <c r="GZ131" s="47"/>
      <c r="HA131" s="47"/>
      <c r="HB131" s="47"/>
      <c r="HC131" s="47"/>
      <c r="HD131" s="47"/>
      <c r="HE131" s="47"/>
      <c r="HF131" s="47"/>
      <c r="HG131" s="47"/>
      <c r="HH131" s="47"/>
      <c r="HI131" s="47"/>
      <c r="HJ131" s="47"/>
      <c r="HK131" s="47"/>
      <c r="HL131" s="47"/>
      <c r="HM131" s="47"/>
      <c r="HN131" s="47"/>
      <c r="HO131" s="47"/>
      <c r="HP131" s="47"/>
      <c r="HQ131" s="47"/>
      <c r="HR131" s="47"/>
      <c r="HS131" s="47"/>
      <c r="HT131" s="47"/>
      <c r="HU131" s="47"/>
      <c r="HV131" s="47"/>
      <c r="HW131" s="47"/>
      <c r="HX131" s="47"/>
      <c r="HY131" s="47"/>
      <c r="HZ131" s="47"/>
      <c r="IA131" s="47"/>
      <c r="IB131" s="47"/>
      <c r="IC131" s="47"/>
      <c r="ID131" s="47"/>
      <c r="IE131" s="47"/>
      <c r="IF131" s="47"/>
      <c r="IG131" s="47"/>
      <c r="IH131" s="47"/>
      <c r="II131" s="47"/>
      <c r="IJ131" s="47"/>
    </row>
    <row r="132" spans="1:244" ht="18" customHeight="1" x14ac:dyDescent="0.25">
      <c r="A132" s="56"/>
      <c r="B132" s="56"/>
      <c r="C132" s="216" t="s">
        <v>157</v>
      </c>
      <c r="D132" s="216"/>
      <c r="E132" s="216"/>
      <c r="F132" s="217">
        <v>6493</v>
      </c>
      <c r="G132" s="253"/>
      <c r="H132" s="217">
        <v>6370.75</v>
      </c>
      <c r="I132" s="253"/>
      <c r="J132" s="217">
        <v>6370.75</v>
      </c>
      <c r="K132" s="218"/>
      <c r="L132" s="215">
        <v>100</v>
      </c>
      <c r="M132" s="215"/>
      <c r="N132" s="49"/>
      <c r="O132" s="49"/>
      <c r="P132" s="49"/>
      <c r="Q132" s="49"/>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c r="GG132" s="47"/>
      <c r="GH132" s="47"/>
      <c r="GI132" s="47"/>
      <c r="GJ132" s="47"/>
      <c r="GK132" s="47"/>
      <c r="GL132" s="47"/>
      <c r="GM132" s="47"/>
      <c r="GN132" s="47"/>
      <c r="GO132" s="47"/>
      <c r="GP132" s="47"/>
      <c r="GQ132" s="47"/>
      <c r="GR132" s="47"/>
      <c r="GS132" s="47"/>
      <c r="GT132" s="47"/>
      <c r="GU132" s="47"/>
      <c r="GV132" s="47"/>
      <c r="GW132" s="47"/>
      <c r="GX132" s="47"/>
      <c r="GY132" s="47"/>
      <c r="GZ132" s="47"/>
      <c r="HA132" s="47"/>
      <c r="HB132" s="47"/>
      <c r="HC132" s="47"/>
      <c r="HD132" s="47"/>
      <c r="HE132" s="47"/>
      <c r="HF132" s="47"/>
      <c r="HG132" s="47"/>
      <c r="HH132" s="47"/>
      <c r="HI132" s="47"/>
      <c r="HJ132" s="47"/>
      <c r="HK132" s="47"/>
      <c r="HL132" s="47"/>
      <c r="HM132" s="47"/>
      <c r="HN132" s="47"/>
      <c r="HO132" s="47"/>
      <c r="HP132" s="47"/>
      <c r="HQ132" s="47"/>
      <c r="HR132" s="47"/>
      <c r="HS132" s="47"/>
      <c r="HT132" s="47"/>
      <c r="HU132" s="47"/>
      <c r="HV132" s="47"/>
      <c r="HW132" s="47"/>
      <c r="HX132" s="47"/>
      <c r="HY132" s="47"/>
      <c r="HZ132" s="47"/>
      <c r="IA132" s="47"/>
      <c r="IB132" s="47"/>
      <c r="IC132" s="47"/>
      <c r="ID132" s="47"/>
      <c r="IE132" s="47"/>
      <c r="IF132" s="47"/>
      <c r="IG132" s="47"/>
      <c r="IH132" s="47"/>
      <c r="II132" s="47"/>
      <c r="IJ132" s="47"/>
    </row>
    <row r="133" spans="1:244" ht="18.75" customHeight="1" x14ac:dyDescent="0.25">
      <c r="A133" s="46"/>
      <c r="B133" s="318" t="s">
        <v>288</v>
      </c>
      <c r="C133" s="318"/>
      <c r="D133" s="318"/>
      <c r="E133" s="318"/>
      <c r="F133" s="299">
        <v>6493</v>
      </c>
      <c r="G133" s="300"/>
      <c r="H133" s="299">
        <v>6370.75</v>
      </c>
      <c r="I133" s="300"/>
      <c r="J133" s="297">
        <v>6370.75</v>
      </c>
      <c r="K133" s="298"/>
      <c r="L133" s="313">
        <v>100</v>
      </c>
      <c r="M133" s="313"/>
      <c r="N133" s="49"/>
      <c r="O133" s="49"/>
      <c r="P133" s="49"/>
      <c r="Q133" s="49"/>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c r="GG133" s="47"/>
      <c r="GH133" s="47"/>
      <c r="GI133" s="47"/>
      <c r="GJ133" s="47"/>
      <c r="GK133" s="47"/>
      <c r="GL133" s="47"/>
      <c r="GM133" s="47"/>
      <c r="GN133" s="47"/>
      <c r="GO133" s="47"/>
      <c r="GP133" s="47"/>
      <c r="GQ133" s="47"/>
      <c r="GR133" s="47"/>
      <c r="GS133" s="47"/>
      <c r="GT133" s="47"/>
      <c r="GU133" s="47"/>
      <c r="GV133" s="47"/>
      <c r="GW133" s="47"/>
      <c r="GX133" s="47"/>
      <c r="GY133" s="47"/>
      <c r="GZ133" s="47"/>
      <c r="HA133" s="47"/>
      <c r="HB133" s="47"/>
      <c r="HC133" s="47"/>
      <c r="HD133" s="47"/>
      <c r="HE133" s="47"/>
      <c r="HF133" s="47"/>
      <c r="HG133" s="47"/>
      <c r="HH133" s="47"/>
      <c r="HI133" s="47"/>
      <c r="HJ133" s="47"/>
      <c r="HK133" s="47"/>
      <c r="HL133" s="47"/>
      <c r="HM133" s="47"/>
      <c r="HN133" s="47"/>
      <c r="HO133" s="47"/>
      <c r="HP133" s="47"/>
      <c r="HQ133" s="47"/>
      <c r="HR133" s="47"/>
      <c r="HS133" s="47"/>
      <c r="HT133" s="47"/>
      <c r="HU133" s="47"/>
      <c r="HV133" s="47"/>
      <c r="HW133" s="47"/>
      <c r="HX133" s="47"/>
      <c r="HY133" s="47"/>
      <c r="HZ133" s="47"/>
      <c r="IA133" s="47"/>
      <c r="IB133" s="47"/>
      <c r="IC133" s="47"/>
      <c r="ID133" s="47"/>
      <c r="IE133" s="47"/>
      <c r="IF133" s="47"/>
      <c r="IG133" s="47"/>
      <c r="IH133" s="47"/>
      <c r="II133" s="47"/>
      <c r="IJ133" s="47"/>
    </row>
    <row r="134" spans="1:244" ht="18" customHeight="1" x14ac:dyDescent="0.25">
      <c r="A134" s="76"/>
      <c r="B134" s="237" t="s">
        <v>138</v>
      </c>
      <c r="C134" s="237"/>
      <c r="D134" s="237"/>
      <c r="E134" s="237"/>
      <c r="F134" s="251">
        <v>6493</v>
      </c>
      <c r="G134" s="255"/>
      <c r="H134" s="251">
        <v>6370.75</v>
      </c>
      <c r="I134" s="255"/>
      <c r="J134" s="251">
        <v>6370.75</v>
      </c>
      <c r="K134" s="255"/>
      <c r="L134" s="199">
        <v>100</v>
      </c>
      <c r="M134" s="199"/>
      <c r="N134" s="49"/>
      <c r="O134" s="49"/>
      <c r="P134" s="49"/>
      <c r="Q134" s="49"/>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c r="GG134" s="47"/>
      <c r="GH134" s="47"/>
      <c r="GI134" s="47"/>
      <c r="GJ134" s="47"/>
      <c r="GK134" s="47"/>
      <c r="GL134" s="47"/>
      <c r="GM134" s="47"/>
      <c r="GN134" s="47"/>
      <c r="GO134" s="47"/>
      <c r="GP134" s="47"/>
      <c r="GQ134" s="47"/>
      <c r="GR134" s="47"/>
      <c r="GS134" s="47"/>
      <c r="GT134" s="47"/>
      <c r="GU134" s="47"/>
      <c r="GV134" s="47"/>
      <c r="GW134" s="47"/>
      <c r="GX134" s="47"/>
      <c r="GY134" s="47"/>
      <c r="GZ134" s="47"/>
      <c r="HA134" s="47"/>
      <c r="HB134" s="47"/>
      <c r="HC134" s="47"/>
      <c r="HD134" s="47"/>
      <c r="HE134" s="47"/>
      <c r="HF134" s="47"/>
      <c r="HG134" s="47"/>
      <c r="HH134" s="47"/>
      <c r="HI134" s="47"/>
      <c r="HJ134" s="47"/>
      <c r="HK134" s="47"/>
      <c r="HL134" s="47"/>
      <c r="HM134" s="47"/>
      <c r="HN134" s="47"/>
      <c r="HO134" s="47"/>
      <c r="HP134" s="47"/>
      <c r="HQ134" s="47"/>
      <c r="HR134" s="47"/>
      <c r="HS134" s="47"/>
      <c r="HT134" s="47"/>
      <c r="HU134" s="47"/>
      <c r="HV134" s="47"/>
      <c r="HW134" s="47"/>
      <c r="HX134" s="47"/>
      <c r="HY134" s="47"/>
      <c r="HZ134" s="47"/>
      <c r="IA134" s="47"/>
      <c r="IB134" s="47"/>
      <c r="IC134" s="47"/>
      <c r="ID134" s="47"/>
      <c r="IE134" s="47"/>
      <c r="IF134" s="47"/>
      <c r="IG134" s="47"/>
      <c r="IH134" s="47"/>
      <c r="II134" s="47"/>
      <c r="IJ134" s="47"/>
    </row>
    <row r="135" spans="1:244" ht="18" customHeight="1" x14ac:dyDescent="0.25">
      <c r="A135" s="76"/>
      <c r="B135" s="238" t="s">
        <v>289</v>
      </c>
      <c r="C135" s="238"/>
      <c r="D135" s="238"/>
      <c r="E135" s="238"/>
      <c r="F135" s="249">
        <v>6493</v>
      </c>
      <c r="G135" s="254"/>
      <c r="H135" s="249">
        <v>6370.75</v>
      </c>
      <c r="I135" s="254"/>
      <c r="J135" s="204">
        <v>6370.75</v>
      </c>
      <c r="K135" s="205"/>
      <c r="L135" s="203">
        <v>100</v>
      </c>
      <c r="M135" s="203"/>
      <c r="N135" s="49"/>
      <c r="O135" s="49"/>
      <c r="P135" s="49"/>
      <c r="Q135" s="49"/>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c r="GK135" s="47"/>
      <c r="GL135" s="47"/>
      <c r="GM135" s="47"/>
      <c r="GN135" s="47"/>
      <c r="GO135" s="47"/>
      <c r="GP135" s="47"/>
      <c r="GQ135" s="47"/>
      <c r="GR135" s="47"/>
      <c r="GS135" s="47"/>
      <c r="GT135" s="47"/>
      <c r="GU135" s="47"/>
      <c r="GV135" s="47"/>
      <c r="GW135" s="47"/>
      <c r="GX135" s="47"/>
      <c r="GY135" s="47"/>
      <c r="GZ135" s="47"/>
      <c r="HA135" s="47"/>
      <c r="HB135" s="47"/>
      <c r="HC135" s="47"/>
      <c r="HD135" s="47"/>
      <c r="HE135" s="47"/>
      <c r="HF135" s="47"/>
      <c r="HG135" s="47"/>
      <c r="HH135" s="47"/>
      <c r="HI135" s="47"/>
      <c r="HJ135" s="47"/>
      <c r="HK135" s="47"/>
      <c r="HL135" s="47"/>
      <c r="HM135" s="47"/>
      <c r="HN135" s="47"/>
      <c r="HO135" s="47"/>
      <c r="HP135" s="47"/>
      <c r="HQ135" s="47"/>
      <c r="HR135" s="47"/>
      <c r="HS135" s="47"/>
      <c r="HT135" s="47"/>
      <c r="HU135" s="47"/>
      <c r="HV135" s="47"/>
      <c r="HW135" s="47"/>
      <c r="HX135" s="47"/>
      <c r="HY135" s="47"/>
      <c r="HZ135" s="47"/>
      <c r="IA135" s="47"/>
      <c r="IB135" s="47"/>
      <c r="IC135" s="47"/>
      <c r="ID135" s="47"/>
      <c r="IE135" s="47"/>
      <c r="IF135" s="47"/>
      <c r="IG135" s="47"/>
      <c r="IH135" s="47"/>
      <c r="II135" s="47"/>
      <c r="IJ135" s="47"/>
    </row>
    <row r="136" spans="1:244" ht="18" customHeight="1" x14ac:dyDescent="0.25">
      <c r="A136" s="212" t="s">
        <v>290</v>
      </c>
      <c r="B136" s="212"/>
      <c r="C136" s="334" t="s">
        <v>282</v>
      </c>
      <c r="D136" s="335"/>
      <c r="E136" s="303"/>
      <c r="F136" s="214">
        <v>16</v>
      </c>
      <c r="G136" s="248"/>
      <c r="H136" s="214">
        <v>15.2</v>
      </c>
      <c r="I136" s="248"/>
      <c r="J136" s="217">
        <v>12</v>
      </c>
      <c r="K136" s="253"/>
      <c r="L136" s="283">
        <v>78.95</v>
      </c>
      <c r="M136" s="284"/>
      <c r="N136" s="49"/>
      <c r="O136" s="49"/>
      <c r="P136" s="49"/>
      <c r="Q136" s="49"/>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c r="GO136" s="47"/>
      <c r="GP136" s="47"/>
      <c r="GQ136" s="47"/>
      <c r="GR136" s="47"/>
      <c r="GS136" s="47"/>
      <c r="GT136" s="47"/>
      <c r="GU136" s="47"/>
      <c r="GV136" s="47"/>
      <c r="GW136" s="47"/>
      <c r="GX136" s="47"/>
      <c r="GY136" s="47"/>
      <c r="GZ136" s="47"/>
      <c r="HA136" s="47"/>
      <c r="HB136" s="47"/>
      <c r="HC136" s="47"/>
      <c r="HD136" s="47"/>
      <c r="HE136" s="47"/>
      <c r="HF136" s="47"/>
      <c r="HG136" s="47"/>
      <c r="HH136" s="47"/>
      <c r="HI136" s="47"/>
      <c r="HJ136" s="47"/>
      <c r="HK136" s="47"/>
      <c r="HL136" s="47"/>
      <c r="HM136" s="47"/>
      <c r="HN136" s="47"/>
      <c r="HO136" s="47"/>
      <c r="HP136" s="47"/>
      <c r="HQ136" s="47"/>
      <c r="HR136" s="47"/>
      <c r="HS136" s="47"/>
      <c r="HT136" s="47"/>
      <c r="HU136" s="47"/>
      <c r="HV136" s="47"/>
      <c r="HW136" s="47"/>
      <c r="HX136" s="47"/>
      <c r="HY136" s="47"/>
      <c r="HZ136" s="47"/>
      <c r="IA136" s="47"/>
      <c r="IB136" s="47"/>
      <c r="IC136" s="47"/>
      <c r="ID136" s="47"/>
      <c r="IE136" s="47"/>
      <c r="IF136" s="47"/>
      <c r="IG136" s="47"/>
      <c r="IH136" s="47"/>
      <c r="II136" s="47"/>
      <c r="IJ136" s="47"/>
    </row>
    <row r="137" spans="1:244" ht="18" customHeight="1" x14ac:dyDescent="0.25">
      <c r="A137" s="281" t="s">
        <v>291</v>
      </c>
      <c r="B137" s="282"/>
      <c r="C137" s="334" t="s">
        <v>292</v>
      </c>
      <c r="D137" s="335"/>
      <c r="E137" s="303"/>
      <c r="F137" s="214">
        <v>0</v>
      </c>
      <c r="G137" s="248"/>
      <c r="H137" s="214">
        <v>0</v>
      </c>
      <c r="I137" s="248"/>
      <c r="J137" s="217">
        <v>0</v>
      </c>
      <c r="K137" s="253"/>
      <c r="L137" s="283">
        <v>78.95</v>
      </c>
      <c r="M137" s="284"/>
      <c r="N137" s="49"/>
      <c r="O137" s="49"/>
      <c r="P137" s="49"/>
      <c r="Q137" s="49"/>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c r="GO137" s="47"/>
      <c r="GP137" s="47"/>
      <c r="GQ137" s="47"/>
      <c r="GR137" s="47"/>
      <c r="GS137" s="47"/>
      <c r="GT137" s="47"/>
      <c r="GU137" s="47"/>
      <c r="GV137" s="47"/>
      <c r="GW137" s="47"/>
      <c r="GX137" s="47"/>
      <c r="GY137" s="47"/>
      <c r="GZ137" s="47"/>
      <c r="HA137" s="47"/>
      <c r="HB137" s="47"/>
      <c r="HC137" s="47"/>
      <c r="HD137" s="47"/>
      <c r="HE137" s="47"/>
      <c r="HF137" s="47"/>
      <c r="HG137" s="47"/>
      <c r="HH137" s="47"/>
      <c r="HI137" s="47"/>
      <c r="HJ137" s="47"/>
      <c r="HK137" s="47"/>
      <c r="HL137" s="47"/>
      <c r="HM137" s="47"/>
      <c r="HN137" s="47"/>
      <c r="HO137" s="47"/>
      <c r="HP137" s="47"/>
      <c r="HQ137" s="47"/>
      <c r="HR137" s="47"/>
      <c r="HS137" s="47"/>
      <c r="HT137" s="47"/>
      <c r="HU137" s="47"/>
      <c r="HV137" s="47"/>
      <c r="HW137" s="47"/>
      <c r="HX137" s="47"/>
      <c r="HY137" s="47"/>
      <c r="HZ137" s="47"/>
      <c r="IA137" s="47"/>
      <c r="IB137" s="47"/>
      <c r="IC137" s="47"/>
      <c r="ID137" s="47"/>
      <c r="IE137" s="47"/>
      <c r="IF137" s="47"/>
      <c r="IG137" s="47"/>
      <c r="IH137" s="47"/>
      <c r="II137" s="47"/>
      <c r="IJ137" s="47"/>
    </row>
    <row r="138" spans="1:244" s="96" customFormat="1" ht="17.25" customHeight="1" x14ac:dyDescent="0.25">
      <c r="A138" s="100"/>
      <c r="B138" s="94"/>
      <c r="C138" s="276" t="s">
        <v>237</v>
      </c>
      <c r="D138" s="277"/>
      <c r="E138" s="278"/>
      <c r="F138" s="217">
        <v>16</v>
      </c>
      <c r="G138" s="253"/>
      <c r="H138" s="217">
        <v>15.2</v>
      </c>
      <c r="I138" s="253"/>
      <c r="J138" s="217">
        <v>12</v>
      </c>
      <c r="K138" s="253"/>
      <c r="L138" s="279">
        <v>78.95</v>
      </c>
      <c r="M138" s="280"/>
      <c r="N138" s="94"/>
      <c r="O138" s="94"/>
      <c r="P138" s="94"/>
      <c r="Q138" s="94"/>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row>
    <row r="139" spans="1:244" ht="18" customHeight="1" x14ac:dyDescent="0.25">
      <c r="A139" s="281" t="s">
        <v>321</v>
      </c>
      <c r="B139" s="282"/>
      <c r="C139" s="334" t="s">
        <v>320</v>
      </c>
      <c r="D139" s="335"/>
      <c r="E139" s="303"/>
      <c r="F139" s="214">
        <v>0</v>
      </c>
      <c r="G139" s="248"/>
      <c r="H139" s="214">
        <v>0</v>
      </c>
      <c r="I139" s="248"/>
      <c r="J139" s="217">
        <v>0</v>
      </c>
      <c r="K139" s="253"/>
      <c r="L139" s="283">
        <v>78.95</v>
      </c>
      <c r="M139" s="284"/>
      <c r="N139" s="49"/>
      <c r="O139" s="49"/>
      <c r="P139" s="49"/>
      <c r="Q139" s="49"/>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c r="CH139" s="47"/>
      <c r="CI139" s="47"/>
      <c r="CJ139" s="47"/>
      <c r="CK139" s="47"/>
      <c r="CL139" s="47"/>
      <c r="CM139" s="47"/>
      <c r="CN139" s="47"/>
      <c r="CO139" s="47"/>
      <c r="CP139" s="47"/>
      <c r="CQ139" s="47"/>
      <c r="CR139" s="47"/>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c r="EU139" s="47"/>
      <c r="EV139" s="47"/>
      <c r="EW139" s="47"/>
      <c r="EX139" s="47"/>
      <c r="EY139" s="47"/>
      <c r="EZ139" s="47"/>
      <c r="FA139" s="47"/>
      <c r="FB139" s="47"/>
      <c r="FC139" s="47"/>
      <c r="FD139" s="47"/>
      <c r="FE139" s="47"/>
      <c r="FF139" s="47"/>
      <c r="FG139" s="47"/>
      <c r="FH139" s="47"/>
      <c r="FI139" s="47"/>
      <c r="FJ139" s="47"/>
      <c r="FK139" s="47"/>
      <c r="FL139" s="47"/>
      <c r="FM139" s="47"/>
      <c r="FN139" s="47"/>
      <c r="FO139" s="47"/>
      <c r="FP139" s="47"/>
      <c r="FQ139" s="47"/>
      <c r="FR139" s="47"/>
      <c r="FS139" s="47"/>
      <c r="FT139" s="47"/>
      <c r="FU139" s="47"/>
      <c r="FV139" s="47"/>
      <c r="FW139" s="47"/>
      <c r="FX139" s="47"/>
      <c r="FY139" s="47"/>
      <c r="FZ139" s="47"/>
      <c r="GA139" s="47"/>
      <c r="GB139" s="47"/>
      <c r="GC139" s="47"/>
      <c r="GD139" s="47"/>
      <c r="GE139" s="47"/>
      <c r="GF139" s="47"/>
      <c r="GG139" s="47"/>
      <c r="GH139" s="47"/>
      <c r="GI139" s="47"/>
      <c r="GJ139" s="47"/>
      <c r="GK139" s="47"/>
      <c r="GL139" s="47"/>
      <c r="GM139" s="47"/>
      <c r="GN139" s="47"/>
      <c r="GO139" s="47"/>
      <c r="GP139" s="47"/>
      <c r="GQ139" s="47"/>
      <c r="GR139" s="47"/>
      <c r="GS139" s="47"/>
      <c r="GT139" s="47"/>
      <c r="GU139" s="47"/>
      <c r="GV139" s="47"/>
      <c r="GW139" s="47"/>
      <c r="GX139" s="47"/>
      <c r="GY139" s="47"/>
      <c r="GZ139" s="47"/>
      <c r="HA139" s="47"/>
      <c r="HB139" s="47"/>
      <c r="HC139" s="47"/>
      <c r="HD139" s="47"/>
      <c r="HE139" s="47"/>
      <c r="HF139" s="47"/>
      <c r="HG139" s="47"/>
      <c r="HH139" s="47"/>
      <c r="HI139" s="47"/>
      <c r="HJ139" s="47"/>
      <c r="HK139" s="47"/>
      <c r="HL139" s="47"/>
      <c r="HM139" s="47"/>
      <c r="HN139" s="47"/>
      <c r="HO139" s="47"/>
      <c r="HP139" s="47"/>
      <c r="HQ139" s="47"/>
      <c r="HR139" s="47"/>
      <c r="HS139" s="47"/>
      <c r="HT139" s="47"/>
      <c r="HU139" s="47"/>
      <c r="HV139" s="47"/>
      <c r="HW139" s="47"/>
      <c r="HX139" s="47"/>
      <c r="HY139" s="47"/>
      <c r="HZ139" s="47"/>
      <c r="IA139" s="47"/>
      <c r="IB139" s="47"/>
      <c r="IC139" s="47"/>
      <c r="ID139" s="47"/>
      <c r="IE139" s="47"/>
      <c r="IF139" s="47"/>
      <c r="IG139" s="47"/>
      <c r="IH139" s="47"/>
      <c r="II139" s="47"/>
      <c r="IJ139" s="47"/>
    </row>
    <row r="140" spans="1:244" s="99" customFormat="1" ht="18" customHeight="1" x14ac:dyDescent="0.25">
      <c r="A140" s="100"/>
      <c r="B140" s="94"/>
      <c r="C140" s="276" t="s">
        <v>322</v>
      </c>
      <c r="D140" s="277"/>
      <c r="E140" s="278"/>
      <c r="F140" s="217">
        <v>0</v>
      </c>
      <c r="G140" s="253"/>
      <c r="H140" s="217">
        <v>0</v>
      </c>
      <c r="I140" s="253"/>
      <c r="J140" s="217">
        <v>0</v>
      </c>
      <c r="K140" s="253"/>
      <c r="L140" s="279">
        <v>78.95</v>
      </c>
      <c r="M140" s="280"/>
      <c r="N140" s="94"/>
      <c r="O140" s="94"/>
      <c r="P140" s="94"/>
      <c r="Q140" s="94"/>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c r="CZ140" s="98"/>
      <c r="DA140" s="98"/>
      <c r="DB140" s="98"/>
      <c r="DC140" s="98"/>
      <c r="DD140" s="98"/>
      <c r="DE140" s="98"/>
      <c r="DF140" s="98"/>
      <c r="DG140" s="98"/>
      <c r="DH140" s="98"/>
      <c r="DI140" s="98"/>
      <c r="DJ140" s="98"/>
      <c r="DK140" s="98"/>
      <c r="DL140" s="98"/>
      <c r="DM140" s="98"/>
      <c r="DN140" s="98"/>
      <c r="DO140" s="98"/>
      <c r="DP140" s="98"/>
      <c r="DQ140" s="98"/>
      <c r="DR140" s="98"/>
      <c r="DS140" s="98"/>
      <c r="DT140" s="98"/>
      <c r="DU140" s="98"/>
      <c r="DV140" s="98"/>
      <c r="DW140" s="98"/>
      <c r="DX140" s="98"/>
      <c r="DY140" s="98"/>
      <c r="DZ140" s="98"/>
      <c r="EA140" s="98"/>
      <c r="EB140" s="98"/>
      <c r="EC140" s="98"/>
      <c r="ED140" s="98"/>
      <c r="EE140" s="98"/>
      <c r="EF140" s="98"/>
      <c r="EG140" s="98"/>
      <c r="EH140" s="98"/>
      <c r="EI140" s="98"/>
      <c r="EJ140" s="98"/>
      <c r="EK140" s="98"/>
      <c r="EL140" s="98"/>
      <c r="EM140" s="98"/>
      <c r="EN140" s="98"/>
      <c r="EO140" s="98"/>
      <c r="EP140" s="98"/>
      <c r="EQ140" s="98"/>
      <c r="ER140" s="98"/>
      <c r="ES140" s="98"/>
      <c r="ET140" s="98"/>
      <c r="EU140" s="98"/>
      <c r="EV140" s="98"/>
      <c r="EW140" s="98"/>
      <c r="EX140" s="98"/>
      <c r="EY140" s="98"/>
      <c r="EZ140" s="98"/>
      <c r="FA140" s="98"/>
      <c r="FB140" s="98"/>
      <c r="FC140" s="98"/>
      <c r="FD140" s="98"/>
      <c r="FE140" s="98"/>
      <c r="FF140" s="98"/>
      <c r="FG140" s="98"/>
      <c r="FH140" s="98"/>
      <c r="FI140" s="98"/>
      <c r="FJ140" s="98"/>
      <c r="FK140" s="98"/>
      <c r="FL140" s="98"/>
      <c r="FM140" s="98"/>
      <c r="FN140" s="98"/>
      <c r="FO140" s="98"/>
      <c r="FP140" s="98"/>
      <c r="FQ140" s="98"/>
      <c r="FR140" s="98"/>
      <c r="FS140" s="98"/>
      <c r="FT140" s="98"/>
      <c r="FU140" s="98"/>
      <c r="FV140" s="98"/>
      <c r="FW140" s="98"/>
      <c r="FX140" s="98"/>
      <c r="FY140" s="98"/>
      <c r="FZ140" s="98"/>
      <c r="GA140" s="98"/>
      <c r="GB140" s="98"/>
      <c r="GC140" s="98"/>
      <c r="GD140" s="98"/>
      <c r="GE140" s="98"/>
      <c r="GF140" s="98"/>
      <c r="GG140" s="98"/>
      <c r="GH140" s="98"/>
      <c r="GI140" s="98"/>
      <c r="GJ140" s="98"/>
      <c r="GK140" s="98"/>
      <c r="GL140" s="98"/>
      <c r="GM140" s="98"/>
      <c r="GN140" s="98"/>
      <c r="GO140" s="98"/>
      <c r="GP140" s="98"/>
      <c r="GQ140" s="98"/>
      <c r="GR140" s="98"/>
      <c r="GS140" s="98"/>
      <c r="GT140" s="98"/>
      <c r="GU140" s="98"/>
      <c r="GV140" s="98"/>
      <c r="GW140" s="98"/>
      <c r="GX140" s="98"/>
      <c r="GY140" s="98"/>
      <c r="GZ140" s="98"/>
      <c r="HA140" s="98"/>
      <c r="HB140" s="98"/>
      <c r="HC140" s="98"/>
      <c r="HD140" s="98"/>
      <c r="HE140" s="98"/>
      <c r="HF140" s="98"/>
      <c r="HG140" s="98"/>
      <c r="HH140" s="98"/>
      <c r="HI140" s="98"/>
      <c r="HJ140" s="98"/>
      <c r="HK140" s="98"/>
      <c r="HL140" s="98"/>
      <c r="HM140" s="98"/>
      <c r="HN140" s="98"/>
      <c r="HO140" s="98"/>
      <c r="HP140" s="98"/>
      <c r="HQ140" s="98"/>
      <c r="HR140" s="98"/>
      <c r="HS140" s="98"/>
      <c r="HT140" s="98"/>
      <c r="HU140" s="98"/>
      <c r="HV140" s="98"/>
      <c r="HW140" s="98"/>
      <c r="HX140" s="98"/>
      <c r="HY140" s="98"/>
      <c r="HZ140" s="98"/>
      <c r="IA140" s="98"/>
      <c r="IB140" s="98"/>
      <c r="IC140" s="98"/>
      <c r="ID140" s="98"/>
      <c r="IE140" s="98"/>
      <c r="IF140" s="98"/>
      <c r="IG140" s="98"/>
      <c r="IH140" s="98"/>
      <c r="II140" s="98"/>
      <c r="IJ140" s="98"/>
    </row>
    <row r="141" spans="1:244" s="96" customFormat="1" ht="18" customHeight="1" x14ac:dyDescent="0.25">
      <c r="A141" s="100"/>
      <c r="B141" s="94"/>
      <c r="C141" s="276" t="s">
        <v>293</v>
      </c>
      <c r="D141" s="277"/>
      <c r="E141" s="278"/>
      <c r="F141" s="217">
        <v>16</v>
      </c>
      <c r="G141" s="253"/>
      <c r="H141" s="217">
        <v>15.2</v>
      </c>
      <c r="I141" s="253"/>
      <c r="J141" s="217">
        <v>12</v>
      </c>
      <c r="K141" s="253"/>
      <c r="L141" s="279">
        <v>78.95</v>
      </c>
      <c r="M141" s="280"/>
      <c r="N141" s="94"/>
      <c r="O141" s="94"/>
      <c r="P141" s="94"/>
      <c r="Q141" s="94"/>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row>
    <row r="142" spans="1:244" s="96" customFormat="1" ht="18" customHeight="1" x14ac:dyDescent="0.25">
      <c r="A142" s="100"/>
      <c r="B142" s="94"/>
      <c r="C142" s="276" t="s">
        <v>294</v>
      </c>
      <c r="D142" s="277"/>
      <c r="E142" s="278"/>
      <c r="F142" s="217">
        <v>16</v>
      </c>
      <c r="G142" s="253"/>
      <c r="H142" s="217">
        <v>15.2</v>
      </c>
      <c r="I142" s="253"/>
      <c r="J142" s="217">
        <v>12</v>
      </c>
      <c r="K142" s="253"/>
      <c r="L142" s="279">
        <v>78.95</v>
      </c>
      <c r="M142" s="280"/>
      <c r="N142" s="94"/>
      <c r="O142" s="94"/>
      <c r="P142" s="94"/>
      <c r="Q142" s="94"/>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5"/>
      <c r="DF142" s="95"/>
      <c r="DG142" s="95"/>
      <c r="DH142" s="95"/>
      <c r="DI142" s="95"/>
      <c r="DJ142" s="95"/>
      <c r="DK142" s="95"/>
      <c r="DL142" s="95"/>
      <c r="DM142" s="95"/>
      <c r="DN142" s="95"/>
      <c r="DO142" s="95"/>
      <c r="DP142" s="95"/>
      <c r="DQ142" s="95"/>
      <c r="DR142" s="95"/>
      <c r="DS142" s="95"/>
      <c r="DT142" s="95"/>
      <c r="DU142" s="95"/>
      <c r="DV142" s="95"/>
      <c r="DW142" s="95"/>
      <c r="DX142" s="95"/>
      <c r="DY142" s="95"/>
      <c r="DZ142" s="95"/>
      <c r="EA142" s="95"/>
      <c r="EB142" s="95"/>
      <c r="EC142" s="95"/>
      <c r="ED142" s="95"/>
      <c r="EE142" s="95"/>
      <c r="EF142" s="95"/>
      <c r="EG142" s="95"/>
      <c r="EH142" s="95"/>
      <c r="EI142" s="95"/>
      <c r="EJ142" s="95"/>
      <c r="EK142" s="95"/>
      <c r="EL142" s="95"/>
      <c r="EM142" s="95"/>
      <c r="EN142" s="95"/>
      <c r="EO142" s="95"/>
      <c r="EP142" s="95"/>
      <c r="EQ142" s="95"/>
      <c r="ER142" s="95"/>
      <c r="ES142" s="95"/>
      <c r="ET142" s="95"/>
      <c r="EU142" s="95"/>
      <c r="EV142" s="95"/>
      <c r="EW142" s="95"/>
      <c r="EX142" s="95"/>
      <c r="EY142" s="95"/>
      <c r="EZ142" s="95"/>
      <c r="FA142" s="95"/>
      <c r="FB142" s="95"/>
      <c r="FC142" s="95"/>
      <c r="FD142" s="95"/>
      <c r="FE142" s="95"/>
      <c r="FF142" s="95"/>
      <c r="FG142" s="95"/>
      <c r="FH142" s="95"/>
      <c r="FI142" s="95"/>
      <c r="FJ142" s="95"/>
      <c r="FK142" s="95"/>
      <c r="FL142" s="95"/>
      <c r="FM142" s="95"/>
      <c r="FN142" s="95"/>
      <c r="FO142" s="95"/>
      <c r="FP142" s="95"/>
      <c r="FQ142" s="95"/>
      <c r="FR142" s="95"/>
      <c r="FS142" s="95"/>
      <c r="FT142" s="95"/>
      <c r="FU142" s="95"/>
      <c r="FV142" s="95"/>
      <c r="FW142" s="95"/>
      <c r="FX142" s="95"/>
      <c r="FY142" s="95"/>
      <c r="FZ142" s="95"/>
      <c r="GA142" s="95"/>
      <c r="GB142" s="95"/>
      <c r="GC142" s="95"/>
      <c r="GD142" s="95"/>
      <c r="GE142" s="95"/>
      <c r="GF142" s="95"/>
      <c r="GG142" s="95"/>
      <c r="GH142" s="95"/>
      <c r="GI142" s="95"/>
      <c r="GJ142" s="95"/>
      <c r="GK142" s="95"/>
      <c r="GL142" s="95"/>
      <c r="GM142" s="95"/>
      <c r="GN142" s="95"/>
      <c r="GO142" s="95"/>
      <c r="GP142" s="95"/>
      <c r="GQ142" s="95"/>
      <c r="GR142" s="95"/>
      <c r="GS142" s="95"/>
      <c r="GT142" s="95"/>
      <c r="GU142" s="95"/>
      <c r="GV142" s="95"/>
      <c r="GW142" s="95"/>
      <c r="GX142" s="95"/>
      <c r="GY142" s="95"/>
      <c r="GZ142" s="95"/>
      <c r="HA142" s="95"/>
      <c r="HB142" s="95"/>
      <c r="HC142" s="95"/>
      <c r="HD142" s="95"/>
      <c r="HE142" s="95"/>
      <c r="HF142" s="95"/>
      <c r="HG142" s="95"/>
      <c r="HH142" s="95"/>
      <c r="HI142" s="95"/>
      <c r="HJ142" s="95"/>
      <c r="HK142" s="95"/>
      <c r="HL142" s="95"/>
      <c r="HM142" s="95"/>
      <c r="HN142" s="95"/>
      <c r="HO142" s="95"/>
      <c r="HP142" s="95"/>
      <c r="HQ142" s="95"/>
      <c r="HR142" s="95"/>
      <c r="HS142" s="95"/>
      <c r="HT142" s="95"/>
      <c r="HU142" s="95"/>
      <c r="HV142" s="95"/>
      <c r="HW142" s="95"/>
      <c r="HX142" s="95"/>
      <c r="HY142" s="95"/>
      <c r="HZ142" s="95"/>
      <c r="IA142" s="95"/>
      <c r="IB142" s="95"/>
      <c r="IC142" s="95"/>
      <c r="ID142" s="95"/>
      <c r="IE142" s="95"/>
      <c r="IF142" s="95"/>
      <c r="IG142" s="95"/>
      <c r="IH142" s="95"/>
      <c r="II142" s="95"/>
      <c r="IJ142" s="95"/>
    </row>
    <row r="143" spans="1:244" ht="18" customHeight="1" x14ac:dyDescent="0.25">
      <c r="A143" s="76"/>
      <c r="B143" s="340" t="s">
        <v>288</v>
      </c>
      <c r="C143" s="341"/>
      <c r="D143" s="341"/>
      <c r="E143" s="342"/>
      <c r="F143" s="323">
        <v>16</v>
      </c>
      <c r="G143" s="324"/>
      <c r="H143" s="323">
        <v>15.2</v>
      </c>
      <c r="I143" s="324"/>
      <c r="J143" s="323">
        <v>12</v>
      </c>
      <c r="K143" s="324"/>
      <c r="L143" s="343">
        <v>78.95</v>
      </c>
      <c r="M143" s="344"/>
      <c r="N143" s="49"/>
      <c r="O143" s="49"/>
      <c r="P143" s="49"/>
      <c r="Q143" s="49"/>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c r="EV143" s="47"/>
      <c r="EW143" s="47"/>
      <c r="EX143" s="47"/>
      <c r="EY143" s="47"/>
      <c r="EZ143" s="47"/>
      <c r="FA143" s="47"/>
      <c r="FB143" s="47"/>
      <c r="FC143" s="47"/>
      <c r="FD143" s="47"/>
      <c r="FE143" s="47"/>
      <c r="FF143" s="47"/>
      <c r="FG143" s="47"/>
      <c r="FH143" s="47"/>
      <c r="FI143" s="47"/>
      <c r="FJ143" s="47"/>
      <c r="FK143" s="47"/>
      <c r="FL143" s="47"/>
      <c r="FM143" s="47"/>
      <c r="FN143" s="47"/>
      <c r="FO143" s="47"/>
      <c r="FP143" s="47"/>
      <c r="FQ143" s="47"/>
      <c r="FR143" s="47"/>
      <c r="FS143" s="47"/>
      <c r="FT143" s="47"/>
      <c r="FU143" s="47"/>
      <c r="FV143" s="47"/>
      <c r="FW143" s="47"/>
      <c r="FX143" s="47"/>
      <c r="FY143" s="47"/>
      <c r="FZ143" s="47"/>
      <c r="GA143" s="47"/>
      <c r="GB143" s="47"/>
      <c r="GC143" s="47"/>
      <c r="GD143" s="47"/>
      <c r="GE143" s="47"/>
      <c r="GF143" s="47"/>
      <c r="GG143" s="47"/>
      <c r="GH143" s="47"/>
      <c r="GI143" s="47"/>
      <c r="GJ143" s="47"/>
      <c r="GK143" s="47"/>
      <c r="GL143" s="47"/>
      <c r="GM143" s="47"/>
      <c r="GN143" s="47"/>
      <c r="GO143" s="47"/>
      <c r="GP143" s="47"/>
      <c r="GQ143" s="47"/>
      <c r="GR143" s="47"/>
      <c r="GS143" s="47"/>
      <c r="GT143" s="47"/>
      <c r="GU143" s="47"/>
      <c r="GV143" s="47"/>
      <c r="GW143" s="47"/>
      <c r="GX143" s="47"/>
      <c r="GY143" s="47"/>
      <c r="GZ143" s="47"/>
      <c r="HA143" s="47"/>
      <c r="HB143" s="47"/>
      <c r="HC143" s="47"/>
      <c r="HD143" s="47"/>
      <c r="HE143" s="47"/>
      <c r="HF143" s="47"/>
      <c r="HG143" s="47"/>
      <c r="HH143" s="47"/>
      <c r="HI143" s="47"/>
      <c r="HJ143" s="47"/>
      <c r="HK143" s="47"/>
      <c r="HL143" s="47"/>
      <c r="HM143" s="47"/>
      <c r="HN143" s="47"/>
      <c r="HO143" s="47"/>
      <c r="HP143" s="47"/>
      <c r="HQ143" s="47"/>
      <c r="HR143" s="47"/>
      <c r="HS143" s="47"/>
      <c r="HT143" s="47"/>
      <c r="HU143" s="47"/>
      <c r="HV143" s="47"/>
      <c r="HW143" s="47"/>
      <c r="HX143" s="47"/>
      <c r="HY143" s="47"/>
      <c r="HZ143" s="47"/>
      <c r="IA143" s="47"/>
      <c r="IB143" s="47"/>
      <c r="IC143" s="47"/>
      <c r="ID143" s="47"/>
      <c r="IE143" s="47"/>
      <c r="IF143" s="47"/>
      <c r="IG143" s="47"/>
      <c r="IH143" s="47"/>
      <c r="II143" s="47"/>
      <c r="IJ143" s="47"/>
    </row>
    <row r="144" spans="1:244" ht="18" customHeight="1" x14ac:dyDescent="0.25">
      <c r="A144" s="76"/>
      <c r="B144" s="237" t="s">
        <v>138</v>
      </c>
      <c r="C144" s="237"/>
      <c r="D144" s="237"/>
      <c r="E144" s="237"/>
      <c r="F144" s="326">
        <v>16</v>
      </c>
      <c r="G144" s="327"/>
      <c r="H144" s="326">
        <v>15.2</v>
      </c>
      <c r="I144" s="327"/>
      <c r="J144" s="326">
        <v>12</v>
      </c>
      <c r="K144" s="327"/>
      <c r="L144" s="301">
        <v>78.95</v>
      </c>
      <c r="M144" s="302"/>
      <c r="N144" s="49"/>
      <c r="O144" s="49"/>
      <c r="P144" s="49"/>
      <c r="Q144" s="49"/>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c r="FG144" s="47"/>
      <c r="FH144" s="47"/>
      <c r="FI144" s="47"/>
      <c r="FJ144" s="47"/>
      <c r="FK144" s="47"/>
      <c r="FL144" s="47"/>
      <c r="FM144" s="47"/>
      <c r="FN144" s="47"/>
      <c r="FO144" s="47"/>
      <c r="FP144" s="47"/>
      <c r="FQ144" s="47"/>
      <c r="FR144" s="47"/>
      <c r="FS144" s="47"/>
      <c r="FT144" s="47"/>
      <c r="FU144" s="47"/>
      <c r="FV144" s="47"/>
      <c r="FW144" s="47"/>
      <c r="FX144" s="47"/>
      <c r="FY144" s="47"/>
      <c r="FZ144" s="47"/>
      <c r="GA144" s="47"/>
      <c r="GB144" s="47"/>
      <c r="GC144" s="47"/>
      <c r="GD144" s="47"/>
      <c r="GE144" s="47"/>
      <c r="GF144" s="47"/>
      <c r="GG144" s="47"/>
      <c r="GH144" s="47"/>
      <c r="GI144" s="47"/>
      <c r="GJ144" s="47"/>
      <c r="GK144" s="47"/>
      <c r="GL144" s="47"/>
      <c r="GM144" s="47"/>
      <c r="GN144" s="47"/>
      <c r="GO144" s="47"/>
      <c r="GP144" s="47"/>
      <c r="GQ144" s="47"/>
      <c r="GR144" s="47"/>
      <c r="GS144" s="47"/>
      <c r="GT144" s="47"/>
      <c r="GU144" s="47"/>
      <c r="GV144" s="47"/>
      <c r="GW144" s="47"/>
      <c r="GX144" s="47"/>
      <c r="GY144" s="47"/>
      <c r="GZ144" s="47"/>
      <c r="HA144" s="47"/>
      <c r="HB144" s="47"/>
      <c r="HC144" s="47"/>
      <c r="HD144" s="47"/>
      <c r="HE144" s="47"/>
      <c r="HF144" s="47"/>
      <c r="HG144" s="47"/>
      <c r="HH144" s="47"/>
      <c r="HI144" s="47"/>
      <c r="HJ144" s="47"/>
      <c r="HK144" s="47"/>
      <c r="HL144" s="47"/>
      <c r="HM144" s="47"/>
      <c r="HN144" s="47"/>
      <c r="HO144" s="47"/>
      <c r="HP144" s="47"/>
      <c r="HQ144" s="47"/>
      <c r="HR144" s="47"/>
      <c r="HS144" s="47"/>
      <c r="HT144" s="47"/>
      <c r="HU144" s="47"/>
      <c r="HV144" s="47"/>
      <c r="HW144" s="47"/>
      <c r="HX144" s="47"/>
      <c r="HY144" s="47"/>
      <c r="HZ144" s="47"/>
      <c r="IA144" s="47"/>
      <c r="IB144" s="47"/>
      <c r="IC144" s="47"/>
      <c r="ID144" s="47"/>
      <c r="IE144" s="47"/>
      <c r="IF144" s="47"/>
      <c r="IG144" s="47"/>
      <c r="IH144" s="47"/>
      <c r="II144" s="47"/>
      <c r="IJ144" s="47"/>
    </row>
    <row r="145" spans="1:244" ht="18" customHeight="1" x14ac:dyDescent="0.25">
      <c r="A145" s="76"/>
      <c r="B145" s="238" t="s">
        <v>295</v>
      </c>
      <c r="C145" s="238"/>
      <c r="D145" s="238"/>
      <c r="E145" s="238"/>
      <c r="F145" s="417">
        <v>16</v>
      </c>
      <c r="G145" s="418"/>
      <c r="H145" s="417">
        <v>15.2</v>
      </c>
      <c r="I145" s="418"/>
      <c r="J145" s="417">
        <v>12</v>
      </c>
      <c r="K145" s="418"/>
      <c r="L145" s="415">
        <v>78.95</v>
      </c>
      <c r="M145" s="416"/>
      <c r="N145" s="49"/>
      <c r="O145" s="49"/>
      <c r="P145" s="49"/>
      <c r="Q145" s="49"/>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c r="FG145" s="47"/>
      <c r="FH145" s="47"/>
      <c r="FI145" s="47"/>
      <c r="FJ145" s="47"/>
      <c r="FK145" s="47"/>
      <c r="FL145" s="47"/>
      <c r="FM145" s="47"/>
      <c r="FN145" s="47"/>
      <c r="FO145" s="47"/>
      <c r="FP145" s="47"/>
      <c r="FQ145" s="47"/>
      <c r="FR145" s="47"/>
      <c r="FS145" s="47"/>
      <c r="FT145" s="47"/>
      <c r="FU145" s="47"/>
      <c r="FV145" s="47"/>
      <c r="FW145" s="47"/>
      <c r="FX145" s="47"/>
      <c r="FY145" s="47"/>
      <c r="FZ145" s="47"/>
      <c r="GA145" s="47"/>
      <c r="GB145" s="47"/>
      <c r="GC145" s="47"/>
      <c r="GD145" s="47"/>
      <c r="GE145" s="47"/>
      <c r="GF145" s="47"/>
      <c r="GG145" s="47"/>
      <c r="GH145" s="47"/>
      <c r="GI145" s="47"/>
      <c r="GJ145" s="47"/>
      <c r="GK145" s="47"/>
      <c r="GL145" s="47"/>
      <c r="GM145" s="47"/>
      <c r="GN145" s="47"/>
      <c r="GO145" s="47"/>
      <c r="GP145" s="47"/>
      <c r="GQ145" s="47"/>
      <c r="GR145" s="47"/>
      <c r="GS145" s="47"/>
      <c r="GT145" s="47"/>
      <c r="GU145" s="47"/>
      <c r="GV145" s="47"/>
      <c r="GW145" s="47"/>
      <c r="GX145" s="47"/>
      <c r="GY145" s="47"/>
      <c r="GZ145" s="47"/>
      <c r="HA145" s="47"/>
      <c r="HB145" s="47"/>
      <c r="HC145" s="47"/>
      <c r="HD145" s="47"/>
      <c r="HE145" s="47"/>
      <c r="HF145" s="47"/>
      <c r="HG145" s="47"/>
      <c r="HH145" s="47"/>
      <c r="HI145" s="47"/>
      <c r="HJ145" s="47"/>
      <c r="HK145" s="47"/>
      <c r="HL145" s="47"/>
      <c r="HM145" s="47"/>
      <c r="HN145" s="47"/>
      <c r="HO145" s="47"/>
      <c r="HP145" s="47"/>
      <c r="HQ145" s="47"/>
      <c r="HR145" s="47"/>
      <c r="HS145" s="47"/>
      <c r="HT145" s="47"/>
      <c r="HU145" s="47"/>
      <c r="HV145" s="47"/>
      <c r="HW145" s="47"/>
      <c r="HX145" s="47"/>
      <c r="HY145" s="47"/>
      <c r="HZ145" s="47"/>
      <c r="IA145" s="47"/>
      <c r="IB145" s="47"/>
      <c r="IC145" s="47"/>
      <c r="ID145" s="47"/>
      <c r="IE145" s="47"/>
      <c r="IF145" s="47"/>
      <c r="IG145" s="47"/>
      <c r="IH145" s="47"/>
      <c r="II145" s="47"/>
      <c r="IJ145" s="47"/>
    </row>
    <row r="146" spans="1:244" ht="34.5" customHeight="1" x14ac:dyDescent="0.25">
      <c r="A146" s="76"/>
      <c r="B146" s="310" t="s">
        <v>363</v>
      </c>
      <c r="C146" s="307"/>
      <c r="D146" s="307"/>
      <c r="E146" s="307"/>
      <c r="F146" s="311">
        <v>48451</v>
      </c>
      <c r="G146" s="312"/>
      <c r="H146" s="311">
        <v>47450.37</v>
      </c>
      <c r="I146" s="312"/>
      <c r="J146" s="308">
        <v>47426.84</v>
      </c>
      <c r="K146" s="309"/>
      <c r="L146" s="207">
        <v>99.95</v>
      </c>
      <c r="M146" s="207"/>
      <c r="N146" s="49"/>
      <c r="O146" s="49"/>
      <c r="P146" s="49"/>
      <c r="Q146" s="49"/>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7"/>
      <c r="FH146" s="47"/>
      <c r="FI146" s="47"/>
      <c r="FJ146" s="47"/>
      <c r="FK146" s="47"/>
      <c r="FL146" s="47"/>
      <c r="FM146" s="47"/>
      <c r="FN146" s="47"/>
      <c r="FO146" s="47"/>
      <c r="FP146" s="47"/>
      <c r="FQ146" s="47"/>
      <c r="FR146" s="47"/>
      <c r="FS146" s="47"/>
      <c r="FT146" s="47"/>
      <c r="FU146" s="47"/>
      <c r="FV146" s="47"/>
      <c r="FW146" s="47"/>
      <c r="FX146" s="47"/>
      <c r="FY146" s="47"/>
      <c r="FZ146" s="47"/>
      <c r="GA146" s="47"/>
      <c r="GB146" s="47"/>
      <c r="GC146" s="47"/>
      <c r="GD146" s="47"/>
      <c r="GE146" s="47"/>
      <c r="GF146" s="47"/>
      <c r="GG146" s="47"/>
      <c r="GH146" s="47"/>
      <c r="GI146" s="47"/>
      <c r="GJ146" s="47"/>
      <c r="GK146" s="47"/>
      <c r="GL146" s="47"/>
      <c r="GM146" s="47"/>
      <c r="GN146" s="47"/>
      <c r="GO146" s="47"/>
      <c r="GP146" s="47"/>
      <c r="GQ146" s="47"/>
      <c r="GR146" s="47"/>
      <c r="GS146" s="47"/>
      <c r="GT146" s="47"/>
      <c r="GU146" s="47"/>
      <c r="GV146" s="47"/>
      <c r="GW146" s="47"/>
      <c r="GX146" s="47"/>
      <c r="GY146" s="47"/>
      <c r="GZ146" s="47"/>
      <c r="HA146" s="47"/>
      <c r="HB146" s="47"/>
      <c r="HC146" s="47"/>
      <c r="HD146" s="47"/>
      <c r="HE146" s="47"/>
      <c r="HF146" s="47"/>
      <c r="HG146" s="47"/>
      <c r="HH146" s="47"/>
      <c r="HI146" s="47"/>
      <c r="HJ146" s="47"/>
      <c r="HK146" s="47"/>
      <c r="HL146" s="47"/>
      <c r="HM146" s="47"/>
      <c r="HN146" s="47"/>
      <c r="HO146" s="47"/>
      <c r="HP146" s="47"/>
      <c r="HQ146" s="47"/>
      <c r="HR146" s="47"/>
      <c r="HS146" s="47"/>
      <c r="HT146" s="47"/>
      <c r="HU146" s="47"/>
      <c r="HV146" s="47"/>
      <c r="HW146" s="47"/>
      <c r="HX146" s="47"/>
      <c r="HY146" s="47"/>
      <c r="HZ146" s="47"/>
      <c r="IA146" s="47"/>
      <c r="IB146" s="47"/>
      <c r="IC146" s="47"/>
      <c r="ID146" s="47"/>
      <c r="IE146" s="47"/>
      <c r="IF146" s="47"/>
      <c r="IG146" s="47"/>
      <c r="IH146" s="47"/>
      <c r="II146" s="47"/>
      <c r="IJ146" s="47"/>
    </row>
    <row r="147" spans="1:244" ht="18" customHeight="1" x14ac:dyDescent="0.25">
      <c r="A147" s="76"/>
      <c r="B147" s="81"/>
      <c r="C147" s="81"/>
      <c r="D147" s="81"/>
      <c r="E147" s="81"/>
      <c r="F147" s="84"/>
      <c r="G147" s="85"/>
      <c r="H147" s="84"/>
      <c r="I147" s="85"/>
      <c r="J147" s="82"/>
      <c r="K147" s="83"/>
      <c r="L147" s="76"/>
      <c r="M147" s="76"/>
      <c r="N147" s="49"/>
      <c r="O147" s="49"/>
      <c r="P147" s="49"/>
      <c r="Q147" s="49"/>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c r="CH147" s="47"/>
      <c r="CI147" s="47"/>
      <c r="CJ147" s="47"/>
      <c r="CK147" s="47"/>
      <c r="CL147" s="47"/>
      <c r="CM147" s="47"/>
      <c r="CN147" s="47"/>
      <c r="CO147" s="47"/>
      <c r="CP147" s="47"/>
      <c r="CQ147" s="47"/>
      <c r="CR147" s="47"/>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c r="FG147" s="47"/>
      <c r="FH147" s="47"/>
      <c r="FI147" s="47"/>
      <c r="FJ147" s="47"/>
      <c r="FK147" s="47"/>
      <c r="FL147" s="47"/>
      <c r="FM147" s="47"/>
      <c r="FN147" s="47"/>
      <c r="FO147" s="47"/>
      <c r="FP147" s="47"/>
      <c r="FQ147" s="47"/>
      <c r="FR147" s="47"/>
      <c r="FS147" s="47"/>
      <c r="FT147" s="47"/>
      <c r="FU147" s="47"/>
      <c r="FV147" s="47"/>
      <c r="FW147" s="47"/>
      <c r="FX147" s="47"/>
      <c r="FY147" s="47"/>
      <c r="FZ147" s="47"/>
      <c r="GA147" s="47"/>
      <c r="GB147" s="47"/>
      <c r="GC147" s="47"/>
      <c r="GD147" s="47"/>
      <c r="GE147" s="47"/>
      <c r="GF147" s="47"/>
      <c r="GG147" s="47"/>
      <c r="GH147" s="47"/>
      <c r="GI147" s="47"/>
      <c r="GJ147" s="47"/>
      <c r="GK147" s="47"/>
      <c r="GL147" s="47"/>
      <c r="GM147" s="47"/>
      <c r="GN147" s="47"/>
      <c r="GO147" s="47"/>
      <c r="GP147" s="47"/>
      <c r="GQ147" s="47"/>
      <c r="GR147" s="47"/>
      <c r="GS147" s="47"/>
      <c r="GT147" s="47"/>
      <c r="GU147" s="47"/>
      <c r="GV147" s="47"/>
      <c r="GW147" s="47"/>
      <c r="GX147" s="47"/>
      <c r="GY147" s="47"/>
      <c r="GZ147" s="47"/>
      <c r="HA147" s="47"/>
      <c r="HB147" s="47"/>
      <c r="HC147" s="47"/>
      <c r="HD147" s="47"/>
      <c r="HE147" s="47"/>
      <c r="HF147" s="47"/>
      <c r="HG147" s="47"/>
      <c r="HH147" s="47"/>
      <c r="HI147" s="47"/>
      <c r="HJ147" s="47"/>
      <c r="HK147" s="47"/>
      <c r="HL147" s="47"/>
      <c r="HM147" s="47"/>
      <c r="HN147" s="47"/>
      <c r="HO147" s="47"/>
      <c r="HP147" s="47"/>
      <c r="HQ147" s="47"/>
      <c r="HR147" s="47"/>
      <c r="HS147" s="47"/>
      <c r="HT147" s="47"/>
      <c r="HU147" s="47"/>
      <c r="HV147" s="47"/>
      <c r="HW147" s="47"/>
      <c r="HX147" s="47"/>
      <c r="HY147" s="47"/>
      <c r="HZ147" s="47"/>
      <c r="IA147" s="47"/>
      <c r="IB147" s="47"/>
      <c r="IC147" s="47"/>
      <c r="ID147" s="47"/>
      <c r="IE147" s="47"/>
      <c r="IF147" s="47"/>
      <c r="IG147" s="47"/>
      <c r="IH147" s="47"/>
      <c r="II147" s="47"/>
      <c r="IJ147" s="47"/>
    </row>
    <row r="148" spans="1:244" ht="18" customHeight="1" x14ac:dyDescent="0.25">
      <c r="A148" s="56"/>
      <c r="B148" s="74"/>
      <c r="C148" s="74"/>
      <c r="D148" s="74"/>
      <c r="E148" s="74"/>
      <c r="F148" s="72"/>
      <c r="G148" s="73"/>
      <c r="H148" s="72"/>
      <c r="I148" s="73"/>
      <c r="J148" s="75"/>
      <c r="K148" s="75"/>
      <c r="L148" s="56"/>
      <c r="M148" s="56"/>
      <c r="N148" s="49"/>
      <c r="O148" s="49"/>
      <c r="P148" s="49"/>
      <c r="Q148" s="49"/>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c r="CH148" s="47"/>
      <c r="CI148" s="47"/>
      <c r="CJ148" s="47"/>
      <c r="CK148" s="47"/>
      <c r="CL148" s="47"/>
      <c r="CM148" s="47"/>
      <c r="CN148" s="47"/>
      <c r="CO148" s="47"/>
      <c r="CP148" s="47"/>
      <c r="CQ148" s="47"/>
      <c r="CR148" s="47"/>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c r="FG148" s="47"/>
      <c r="FH148" s="47"/>
      <c r="FI148" s="47"/>
      <c r="FJ148" s="47"/>
      <c r="FK148" s="47"/>
      <c r="FL148" s="47"/>
      <c r="FM148" s="47"/>
      <c r="FN148" s="47"/>
      <c r="FO148" s="47"/>
      <c r="FP148" s="47"/>
      <c r="FQ148" s="47"/>
      <c r="FR148" s="47"/>
      <c r="FS148" s="47"/>
      <c r="FT148" s="47"/>
      <c r="FU148" s="47"/>
      <c r="FV148" s="47"/>
      <c r="FW148" s="47"/>
      <c r="FX148" s="47"/>
      <c r="FY148" s="47"/>
      <c r="FZ148" s="47"/>
      <c r="GA148" s="47"/>
      <c r="GB148" s="47"/>
      <c r="GC148" s="47"/>
      <c r="GD148" s="47"/>
      <c r="GE148" s="47"/>
      <c r="GF148" s="47"/>
      <c r="GG148" s="47"/>
      <c r="GH148" s="47"/>
      <c r="GI148" s="47"/>
      <c r="GJ148" s="47"/>
      <c r="GK148" s="47"/>
      <c r="GL148" s="47"/>
      <c r="GM148" s="47"/>
      <c r="GN148" s="47"/>
      <c r="GO148" s="47"/>
      <c r="GP148" s="47"/>
      <c r="GQ148" s="47"/>
      <c r="GR148" s="47"/>
      <c r="GS148" s="47"/>
      <c r="GT148" s="47"/>
      <c r="GU148" s="47"/>
      <c r="GV148" s="47"/>
      <c r="GW148" s="47"/>
      <c r="GX148" s="47"/>
      <c r="GY148" s="47"/>
      <c r="GZ148" s="47"/>
      <c r="HA148" s="47"/>
      <c r="HB148" s="47"/>
      <c r="HC148" s="47"/>
      <c r="HD148" s="47"/>
      <c r="HE148" s="47"/>
      <c r="HF148" s="47"/>
      <c r="HG148" s="47"/>
      <c r="HH148" s="47"/>
      <c r="HI148" s="47"/>
      <c r="HJ148" s="47"/>
      <c r="HK148" s="47"/>
      <c r="HL148" s="47"/>
      <c r="HM148" s="47"/>
      <c r="HN148" s="47"/>
      <c r="HO148" s="47"/>
      <c r="HP148" s="47"/>
      <c r="HQ148" s="47"/>
      <c r="HR148" s="47"/>
      <c r="HS148" s="47"/>
      <c r="HT148" s="47"/>
      <c r="HU148" s="47"/>
      <c r="HV148" s="47"/>
      <c r="HW148" s="47"/>
      <c r="HX148" s="47"/>
      <c r="HY148" s="47"/>
      <c r="HZ148" s="47"/>
      <c r="IA148" s="47"/>
      <c r="IB148" s="47"/>
      <c r="IC148" s="47"/>
      <c r="ID148" s="47"/>
      <c r="IE148" s="47"/>
      <c r="IF148" s="47"/>
      <c r="IG148" s="47"/>
      <c r="IH148" s="47"/>
      <c r="II148" s="47"/>
      <c r="IJ148" s="47"/>
    </row>
    <row r="149" spans="1:244" ht="18" customHeight="1" x14ac:dyDescent="0.25">
      <c r="A149" s="46"/>
      <c r="B149" s="235" t="s">
        <v>394</v>
      </c>
      <c r="C149" s="235"/>
      <c r="D149" s="235"/>
      <c r="E149" s="235"/>
      <c r="F149" s="235"/>
      <c r="G149" s="235"/>
      <c r="H149" s="235"/>
      <c r="I149" s="235"/>
      <c r="J149" s="235"/>
      <c r="K149" s="235"/>
      <c r="L149" s="235"/>
      <c r="M149" s="235"/>
      <c r="N149" s="49"/>
      <c r="O149" s="49"/>
      <c r="P149" s="49"/>
      <c r="Q149" s="49"/>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c r="CH149" s="47"/>
      <c r="CI149" s="47"/>
      <c r="CJ149" s="47"/>
      <c r="CK149" s="47"/>
      <c r="CL149" s="47"/>
      <c r="CM149" s="47"/>
      <c r="CN149" s="47"/>
      <c r="CO149" s="47"/>
      <c r="CP149" s="47"/>
      <c r="CQ149" s="47"/>
      <c r="CR149" s="47"/>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7"/>
      <c r="EV149" s="47"/>
      <c r="EW149" s="47"/>
      <c r="EX149" s="47"/>
      <c r="EY149" s="47"/>
      <c r="EZ149" s="47"/>
      <c r="FA149" s="47"/>
      <c r="FB149" s="47"/>
      <c r="FC149" s="47"/>
      <c r="FD149" s="47"/>
      <c r="FE149" s="47"/>
      <c r="FF149" s="47"/>
      <c r="FG149" s="47"/>
      <c r="FH149" s="47"/>
      <c r="FI149" s="47"/>
      <c r="FJ149" s="47"/>
      <c r="FK149" s="47"/>
      <c r="FL149" s="47"/>
      <c r="FM149" s="47"/>
      <c r="FN149" s="47"/>
      <c r="FO149" s="47"/>
      <c r="FP149" s="47"/>
      <c r="FQ149" s="47"/>
      <c r="FR149" s="47"/>
      <c r="FS149" s="47"/>
      <c r="FT149" s="47"/>
      <c r="FU149" s="47"/>
      <c r="FV149" s="47"/>
      <c r="FW149" s="47"/>
      <c r="FX149" s="47"/>
      <c r="FY149" s="47"/>
      <c r="FZ149" s="47"/>
      <c r="GA149" s="47"/>
      <c r="GB149" s="47"/>
      <c r="GC149" s="47"/>
      <c r="GD149" s="47"/>
      <c r="GE149" s="47"/>
      <c r="GF149" s="47"/>
      <c r="GG149" s="47"/>
      <c r="GH149" s="47"/>
      <c r="GI149" s="47"/>
      <c r="GJ149" s="47"/>
      <c r="GK149" s="47"/>
      <c r="GL149" s="47"/>
      <c r="GM149" s="47"/>
      <c r="GN149" s="47"/>
      <c r="GO149" s="47"/>
      <c r="GP149" s="47"/>
      <c r="GQ149" s="47"/>
      <c r="GR149" s="47"/>
      <c r="GS149" s="47"/>
      <c r="GT149" s="47"/>
      <c r="GU149" s="47"/>
      <c r="GV149" s="47"/>
      <c r="GW149" s="47"/>
      <c r="GX149" s="47"/>
      <c r="GY149" s="47"/>
      <c r="GZ149" s="47"/>
      <c r="HA149" s="47"/>
      <c r="HB149" s="47"/>
      <c r="HC149" s="47"/>
      <c r="HD149" s="47"/>
      <c r="HE149" s="47"/>
      <c r="HF149" s="47"/>
      <c r="HG149" s="47"/>
      <c r="HH149" s="47"/>
      <c r="HI149" s="47"/>
      <c r="HJ149" s="47"/>
      <c r="HK149" s="47"/>
      <c r="HL149" s="47"/>
      <c r="HM149" s="47"/>
      <c r="HN149" s="47"/>
      <c r="HO149" s="47"/>
      <c r="HP149" s="47"/>
      <c r="HQ149" s="47"/>
      <c r="HR149" s="47"/>
      <c r="HS149" s="47"/>
      <c r="HT149" s="47"/>
      <c r="HU149" s="47"/>
      <c r="HV149" s="47"/>
      <c r="HW149" s="47"/>
      <c r="HX149" s="47"/>
      <c r="HY149" s="47"/>
      <c r="HZ149" s="47"/>
      <c r="IA149" s="47"/>
      <c r="IB149" s="47"/>
      <c r="IC149" s="47"/>
      <c r="ID149" s="47"/>
      <c r="IE149" s="47"/>
      <c r="IF149" s="47"/>
      <c r="IG149" s="47"/>
      <c r="IH149" s="47"/>
      <c r="II149" s="47"/>
      <c r="IJ149" s="47"/>
    </row>
    <row r="150" spans="1:244" ht="18" customHeight="1" x14ac:dyDescent="0.25">
      <c r="A150" s="46"/>
      <c r="B150" s="202" t="s">
        <v>298</v>
      </c>
      <c r="C150" s="202"/>
      <c r="D150" s="202"/>
      <c r="E150" s="202"/>
      <c r="F150" s="202"/>
      <c r="G150" s="202"/>
      <c r="H150" s="202"/>
      <c r="I150" s="202"/>
      <c r="J150" s="202"/>
      <c r="K150" s="202"/>
      <c r="L150" s="202"/>
      <c r="M150" s="202"/>
      <c r="N150" s="49"/>
      <c r="O150" s="49"/>
      <c r="P150" s="49"/>
      <c r="Q150" s="49"/>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c r="CH150" s="47"/>
      <c r="CI150" s="47"/>
      <c r="CJ150" s="47"/>
      <c r="CK150" s="47"/>
      <c r="CL150" s="47"/>
      <c r="CM150" s="47"/>
      <c r="CN150" s="47"/>
      <c r="CO150" s="47"/>
      <c r="CP150" s="47"/>
      <c r="CQ150" s="47"/>
      <c r="CR150" s="47"/>
      <c r="CS150" s="47"/>
      <c r="CT150" s="47"/>
      <c r="CU150" s="47"/>
      <c r="CV150" s="47"/>
      <c r="CW150" s="47"/>
      <c r="CX150" s="47"/>
      <c r="CY150" s="47"/>
      <c r="CZ150" s="47"/>
      <c r="DA150" s="47"/>
      <c r="DB150" s="47"/>
      <c r="DC150" s="47"/>
      <c r="DD150" s="47"/>
      <c r="DE150" s="47"/>
      <c r="DF150" s="47"/>
      <c r="DG150" s="47"/>
      <c r="DH150" s="47"/>
      <c r="DI150" s="47"/>
      <c r="DJ150" s="47"/>
      <c r="DK150" s="47"/>
      <c r="DL150" s="47"/>
      <c r="DM150" s="47"/>
      <c r="DN150" s="47"/>
      <c r="DO150" s="47"/>
      <c r="DP150" s="47"/>
      <c r="DQ150" s="47"/>
      <c r="DR150" s="47"/>
      <c r="DS150" s="47"/>
      <c r="DT150" s="47"/>
      <c r="DU150" s="47"/>
      <c r="DV150" s="47"/>
      <c r="DW150" s="47"/>
      <c r="DX150" s="47"/>
      <c r="DY150" s="47"/>
      <c r="DZ150" s="47"/>
      <c r="EA150" s="47"/>
      <c r="EB150" s="47"/>
      <c r="EC150" s="47"/>
      <c r="ED150" s="47"/>
      <c r="EE150" s="47"/>
      <c r="EF150" s="47"/>
      <c r="EG150" s="47"/>
      <c r="EH150" s="47"/>
      <c r="EI150" s="47"/>
      <c r="EJ150" s="47"/>
      <c r="EK150" s="47"/>
      <c r="EL150" s="47"/>
      <c r="EM150" s="47"/>
      <c r="EN150" s="47"/>
      <c r="EO150" s="47"/>
      <c r="EP150" s="47"/>
      <c r="EQ150" s="47"/>
      <c r="ER150" s="47"/>
      <c r="ES150" s="47"/>
      <c r="ET150" s="47"/>
      <c r="EU150" s="47"/>
      <c r="EV150" s="47"/>
      <c r="EW150" s="47"/>
      <c r="EX150" s="47"/>
      <c r="EY150" s="47"/>
      <c r="EZ150" s="47"/>
      <c r="FA150" s="47"/>
      <c r="FB150" s="47"/>
      <c r="FC150" s="47"/>
      <c r="FD150" s="47"/>
      <c r="FE150" s="47"/>
      <c r="FF150" s="47"/>
      <c r="FG150" s="47"/>
      <c r="FH150" s="47"/>
      <c r="FI150" s="47"/>
      <c r="FJ150" s="47"/>
      <c r="FK150" s="47"/>
      <c r="FL150" s="47"/>
      <c r="FM150" s="47"/>
      <c r="FN150" s="47"/>
      <c r="FO150" s="47"/>
      <c r="FP150" s="47"/>
      <c r="FQ150" s="47"/>
      <c r="FR150" s="47"/>
      <c r="FS150" s="47"/>
      <c r="FT150" s="47"/>
      <c r="FU150" s="47"/>
      <c r="FV150" s="47"/>
      <c r="FW150" s="47"/>
      <c r="FX150" s="47"/>
      <c r="FY150" s="47"/>
      <c r="FZ150" s="47"/>
      <c r="GA150" s="47"/>
      <c r="GB150" s="47"/>
      <c r="GC150" s="47"/>
      <c r="GD150" s="47"/>
      <c r="GE150" s="47"/>
      <c r="GF150" s="47"/>
      <c r="GG150" s="47"/>
      <c r="GH150" s="47"/>
      <c r="GI150" s="47"/>
      <c r="GJ150" s="47"/>
      <c r="GK150" s="47"/>
      <c r="GL150" s="47"/>
      <c r="GM150" s="47"/>
      <c r="GN150" s="47"/>
      <c r="GO150" s="47"/>
      <c r="GP150" s="47"/>
      <c r="GQ150" s="47"/>
      <c r="GR150" s="47"/>
      <c r="GS150" s="47"/>
      <c r="GT150" s="47"/>
      <c r="GU150" s="47"/>
      <c r="GV150" s="47"/>
      <c r="GW150" s="47"/>
      <c r="GX150" s="47"/>
      <c r="GY150" s="47"/>
      <c r="GZ150" s="47"/>
      <c r="HA150" s="47"/>
      <c r="HB150" s="47"/>
      <c r="HC150" s="47"/>
      <c r="HD150" s="47"/>
      <c r="HE150" s="47"/>
      <c r="HF150" s="47"/>
      <c r="HG150" s="47"/>
      <c r="HH150" s="47"/>
      <c r="HI150" s="47"/>
      <c r="HJ150" s="47"/>
      <c r="HK150" s="47"/>
      <c r="HL150" s="47"/>
      <c r="HM150" s="47"/>
      <c r="HN150" s="47"/>
      <c r="HO150" s="47"/>
      <c r="HP150" s="47"/>
      <c r="HQ150" s="47"/>
      <c r="HR150" s="47"/>
      <c r="HS150" s="47"/>
      <c r="HT150" s="47"/>
      <c r="HU150" s="47"/>
      <c r="HV150" s="47"/>
      <c r="HW150" s="47"/>
      <c r="HX150" s="47"/>
      <c r="HY150" s="47"/>
      <c r="HZ150" s="47"/>
      <c r="IA150" s="47"/>
      <c r="IB150" s="47"/>
      <c r="IC150" s="47"/>
      <c r="ID150" s="47"/>
      <c r="IE150" s="47"/>
      <c r="IF150" s="47"/>
      <c r="IG150" s="47"/>
      <c r="IH150" s="47"/>
      <c r="II150" s="47"/>
      <c r="IJ150" s="47"/>
    </row>
    <row r="151" spans="1:244" ht="18" customHeight="1" x14ac:dyDescent="0.25">
      <c r="A151" s="46"/>
      <c r="B151" s="219" t="s">
        <v>111</v>
      </c>
      <c r="C151" s="219"/>
      <c r="D151" s="219"/>
      <c r="E151" s="219"/>
      <c r="F151" s="219"/>
      <c r="G151" s="219"/>
      <c r="H151" s="219"/>
      <c r="I151" s="219"/>
      <c r="J151" s="219"/>
      <c r="K151" s="219"/>
      <c r="L151" s="219"/>
      <c r="M151" s="219"/>
      <c r="N151" s="49"/>
      <c r="O151" s="49"/>
      <c r="P151" s="49"/>
      <c r="Q151" s="49"/>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c r="CH151" s="47"/>
      <c r="CI151" s="47"/>
      <c r="CJ151" s="47"/>
      <c r="CK151" s="47"/>
      <c r="CL151" s="47"/>
      <c r="CM151" s="47"/>
      <c r="CN151" s="47"/>
      <c r="CO151" s="47"/>
      <c r="CP151" s="47"/>
      <c r="CQ151" s="47"/>
      <c r="CR151" s="47"/>
      <c r="CS151" s="47"/>
      <c r="CT151" s="47"/>
      <c r="CU151" s="47"/>
      <c r="CV151" s="47"/>
      <c r="CW151" s="47"/>
      <c r="CX151" s="47"/>
      <c r="CY151" s="47"/>
      <c r="CZ151" s="47"/>
      <c r="DA151" s="47"/>
      <c r="DB151" s="47"/>
      <c r="DC151" s="47"/>
      <c r="DD151" s="47"/>
      <c r="DE151" s="47"/>
      <c r="DF151" s="47"/>
      <c r="DG151" s="47"/>
      <c r="DH151" s="47"/>
      <c r="DI151" s="47"/>
      <c r="DJ151" s="47"/>
      <c r="DK151" s="47"/>
      <c r="DL151" s="47"/>
      <c r="DM151" s="47"/>
      <c r="DN151" s="47"/>
      <c r="DO151" s="47"/>
      <c r="DP151" s="47"/>
      <c r="DQ151" s="47"/>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c r="EN151" s="47"/>
      <c r="EO151" s="47"/>
      <c r="EP151" s="47"/>
      <c r="EQ151" s="47"/>
      <c r="ER151" s="47"/>
      <c r="ES151" s="47"/>
      <c r="ET151" s="47"/>
      <c r="EU151" s="47"/>
      <c r="EV151" s="47"/>
      <c r="EW151" s="47"/>
      <c r="EX151" s="47"/>
      <c r="EY151" s="47"/>
      <c r="EZ151" s="47"/>
      <c r="FA151" s="47"/>
      <c r="FB151" s="47"/>
      <c r="FC151" s="47"/>
      <c r="FD151" s="47"/>
      <c r="FE151" s="47"/>
      <c r="FF151" s="47"/>
      <c r="FG151" s="47"/>
      <c r="FH151" s="47"/>
      <c r="FI151" s="47"/>
      <c r="FJ151" s="47"/>
      <c r="FK151" s="47"/>
      <c r="FL151" s="47"/>
      <c r="FM151" s="47"/>
      <c r="FN151" s="47"/>
      <c r="FO151" s="47"/>
      <c r="FP151" s="47"/>
      <c r="FQ151" s="47"/>
      <c r="FR151" s="47"/>
      <c r="FS151" s="47"/>
      <c r="FT151" s="47"/>
      <c r="FU151" s="47"/>
      <c r="FV151" s="47"/>
      <c r="FW151" s="47"/>
      <c r="FX151" s="47"/>
      <c r="FY151" s="47"/>
      <c r="FZ151" s="47"/>
      <c r="GA151" s="47"/>
      <c r="GB151" s="47"/>
      <c r="GC151" s="47"/>
      <c r="GD151" s="47"/>
      <c r="GE151" s="47"/>
      <c r="GF151" s="47"/>
      <c r="GG151" s="47"/>
      <c r="GH151" s="47"/>
      <c r="GI151" s="47"/>
      <c r="GJ151" s="47"/>
      <c r="GK151" s="47"/>
      <c r="GL151" s="47"/>
      <c r="GM151" s="47"/>
      <c r="GN151" s="47"/>
      <c r="GO151" s="47"/>
      <c r="GP151" s="47"/>
      <c r="GQ151" s="47"/>
      <c r="GR151" s="47"/>
      <c r="GS151" s="47"/>
      <c r="GT151" s="47"/>
      <c r="GU151" s="47"/>
      <c r="GV151" s="47"/>
      <c r="GW151" s="47"/>
      <c r="GX151" s="47"/>
      <c r="GY151" s="47"/>
      <c r="GZ151" s="47"/>
      <c r="HA151" s="47"/>
      <c r="HB151" s="47"/>
      <c r="HC151" s="47"/>
      <c r="HD151" s="47"/>
      <c r="HE151" s="47"/>
      <c r="HF151" s="47"/>
      <c r="HG151" s="47"/>
      <c r="HH151" s="47"/>
      <c r="HI151" s="47"/>
      <c r="HJ151" s="47"/>
      <c r="HK151" s="47"/>
      <c r="HL151" s="47"/>
      <c r="HM151" s="47"/>
      <c r="HN151" s="47"/>
      <c r="HO151" s="47"/>
      <c r="HP151" s="47"/>
      <c r="HQ151" s="47"/>
      <c r="HR151" s="47"/>
      <c r="HS151" s="47"/>
      <c r="HT151" s="47"/>
      <c r="HU151" s="47"/>
      <c r="HV151" s="47"/>
      <c r="HW151" s="47"/>
      <c r="HX151" s="47"/>
      <c r="HY151" s="47"/>
      <c r="HZ151" s="47"/>
      <c r="IA151" s="47"/>
      <c r="IB151" s="47"/>
      <c r="IC151" s="47"/>
      <c r="ID151" s="47"/>
      <c r="IE151" s="47"/>
      <c r="IF151" s="47"/>
      <c r="IG151" s="47"/>
      <c r="IH151" s="47"/>
      <c r="II151" s="47"/>
      <c r="IJ151" s="47"/>
    </row>
    <row r="152" spans="1:244" s="65" customFormat="1" ht="12.75" customHeight="1" x14ac:dyDescent="0.25">
      <c r="A152" s="211" t="s">
        <v>220</v>
      </c>
      <c r="B152" s="212"/>
      <c r="C152" s="213" t="s">
        <v>151</v>
      </c>
      <c r="D152" s="213"/>
      <c r="E152" s="213"/>
      <c r="F152" s="267">
        <v>14288</v>
      </c>
      <c r="G152" s="211"/>
      <c r="H152" s="267">
        <v>14288</v>
      </c>
      <c r="I152" s="211"/>
      <c r="J152" s="267">
        <v>14152.26</v>
      </c>
      <c r="K152" s="211"/>
      <c r="L152" s="198">
        <v>99.05</v>
      </c>
      <c r="M152" s="198"/>
      <c r="N152" s="54"/>
      <c r="O152" s="54"/>
      <c r="P152" s="54"/>
      <c r="Q152" s="54"/>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row>
    <row r="153" spans="1:244" s="65" customFormat="1" ht="13.5" customHeight="1" x14ac:dyDescent="0.25">
      <c r="A153" s="50"/>
      <c r="B153" s="50"/>
      <c r="C153" s="216" t="s">
        <v>152</v>
      </c>
      <c r="D153" s="216"/>
      <c r="E153" s="216"/>
      <c r="F153" s="217">
        <v>14288</v>
      </c>
      <c r="G153" s="218"/>
      <c r="H153" s="217">
        <v>14288</v>
      </c>
      <c r="I153" s="218"/>
      <c r="J153" s="217">
        <v>14152.26</v>
      </c>
      <c r="K153" s="218"/>
      <c r="L153" s="215">
        <v>99.05</v>
      </c>
      <c r="M153" s="215"/>
      <c r="N153" s="55"/>
      <c r="O153" s="55"/>
      <c r="P153" s="55"/>
      <c r="Q153" s="55"/>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c r="GH153" s="51"/>
      <c r="GI153" s="51"/>
      <c r="GJ153" s="51"/>
      <c r="GK153" s="51"/>
      <c r="GL153" s="51"/>
      <c r="GM153" s="51"/>
      <c r="GN153" s="51"/>
      <c r="GO153" s="51"/>
      <c r="GP153" s="51"/>
      <c r="GQ153" s="51"/>
      <c r="GR153" s="51"/>
      <c r="GS153" s="51"/>
      <c r="GT153" s="51"/>
      <c r="GU153" s="51"/>
      <c r="GV153" s="51"/>
      <c r="GW153" s="51"/>
      <c r="GX153" s="51"/>
      <c r="GY153" s="51"/>
      <c r="GZ153" s="51"/>
      <c r="HA153" s="51"/>
      <c r="HB153" s="51"/>
      <c r="HC153" s="51"/>
      <c r="HD153" s="51"/>
      <c r="HE153" s="51"/>
      <c r="HF153" s="51"/>
      <c r="HG153" s="51"/>
      <c r="HH153" s="51"/>
      <c r="HI153" s="51"/>
      <c r="HJ153" s="51"/>
      <c r="HK153" s="51"/>
      <c r="HL153" s="51"/>
      <c r="HM153" s="51"/>
      <c r="HN153" s="51"/>
      <c r="HO153" s="51"/>
      <c r="HP153" s="51"/>
      <c r="HQ153" s="51"/>
      <c r="HR153" s="51"/>
      <c r="HS153" s="51"/>
      <c r="HT153" s="51"/>
      <c r="HU153" s="51"/>
      <c r="HV153" s="51"/>
      <c r="HW153" s="51"/>
      <c r="HX153" s="51"/>
      <c r="HY153" s="51"/>
      <c r="HZ153" s="51"/>
      <c r="IA153" s="51"/>
      <c r="IB153" s="51"/>
      <c r="IC153" s="51"/>
      <c r="ID153" s="51"/>
      <c r="IE153" s="51"/>
      <c r="IF153" s="51"/>
      <c r="IG153" s="51"/>
      <c r="IH153" s="51"/>
      <c r="II153" s="51"/>
      <c r="IJ153" s="51"/>
    </row>
    <row r="154" spans="1:244" s="65" customFormat="1" ht="12.75" customHeight="1" x14ac:dyDescent="0.25">
      <c r="A154" s="211" t="s">
        <v>221</v>
      </c>
      <c r="B154" s="212"/>
      <c r="C154" s="213" t="s">
        <v>153</v>
      </c>
      <c r="D154" s="213"/>
      <c r="E154" s="213"/>
      <c r="F154" s="267">
        <v>570</v>
      </c>
      <c r="G154" s="211"/>
      <c r="H154" s="267">
        <v>570</v>
      </c>
      <c r="I154" s="211"/>
      <c r="J154" s="267">
        <v>568.48</v>
      </c>
      <c r="K154" s="211"/>
      <c r="L154" s="215">
        <v>99.73</v>
      </c>
      <c r="M154" s="215"/>
      <c r="N154" s="54"/>
      <c r="O154" s="54"/>
      <c r="P154" s="54"/>
      <c r="Q154" s="54"/>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1"/>
      <c r="FS154" s="51"/>
      <c r="FT154" s="51"/>
      <c r="FU154" s="51"/>
      <c r="FV154" s="51"/>
      <c r="FW154" s="51"/>
      <c r="FX154" s="51"/>
      <c r="FY154" s="51"/>
      <c r="FZ154" s="51"/>
      <c r="GA154" s="51"/>
      <c r="GB154" s="51"/>
      <c r="GC154" s="51"/>
      <c r="GD154" s="51"/>
      <c r="GE154" s="51"/>
      <c r="GF154" s="51"/>
      <c r="GG154" s="51"/>
      <c r="GH154" s="51"/>
      <c r="GI154" s="51"/>
      <c r="GJ154" s="51"/>
      <c r="GK154" s="51"/>
      <c r="GL154" s="51"/>
      <c r="GM154" s="51"/>
      <c r="GN154" s="51"/>
      <c r="GO154" s="51"/>
      <c r="GP154" s="51"/>
      <c r="GQ154" s="51"/>
      <c r="GR154" s="51"/>
      <c r="GS154" s="51"/>
      <c r="GT154" s="51"/>
      <c r="GU154" s="51"/>
      <c r="GV154" s="51"/>
      <c r="GW154" s="51"/>
      <c r="GX154" s="51"/>
      <c r="GY154" s="51"/>
      <c r="GZ154" s="51"/>
      <c r="HA154" s="51"/>
      <c r="HB154" s="51"/>
      <c r="HC154" s="51"/>
      <c r="HD154" s="51"/>
      <c r="HE154" s="51"/>
      <c r="HF154" s="51"/>
      <c r="HG154" s="51"/>
      <c r="HH154" s="51"/>
      <c r="HI154" s="51"/>
      <c r="HJ154" s="51"/>
      <c r="HK154" s="51"/>
      <c r="HL154" s="51"/>
      <c r="HM154" s="51"/>
      <c r="HN154" s="51"/>
      <c r="HO154" s="51"/>
      <c r="HP154" s="51"/>
      <c r="HQ154" s="51"/>
      <c r="HR154" s="51"/>
      <c r="HS154" s="51"/>
      <c r="HT154" s="51"/>
      <c r="HU154" s="51"/>
      <c r="HV154" s="51"/>
      <c r="HW154" s="51"/>
      <c r="HX154" s="51"/>
      <c r="HY154" s="51"/>
      <c r="HZ154" s="51"/>
      <c r="IA154" s="51"/>
      <c r="IB154" s="51"/>
      <c r="IC154" s="51"/>
      <c r="ID154" s="51"/>
      <c r="IE154" s="51"/>
      <c r="IF154" s="51"/>
      <c r="IG154" s="51"/>
      <c r="IH154" s="51"/>
      <c r="II154" s="51"/>
      <c r="IJ154" s="51"/>
    </row>
    <row r="155" spans="1:244" s="65" customFormat="1" ht="13.5" customHeight="1" x14ac:dyDescent="0.25">
      <c r="A155" s="50"/>
      <c r="B155" s="50"/>
      <c r="C155" s="216" t="s">
        <v>154</v>
      </c>
      <c r="D155" s="216"/>
      <c r="E155" s="216"/>
      <c r="F155" s="275">
        <v>570</v>
      </c>
      <c r="G155" s="218"/>
      <c r="H155" s="275">
        <v>570</v>
      </c>
      <c r="I155" s="218"/>
      <c r="J155" s="275">
        <v>568.48</v>
      </c>
      <c r="K155" s="218"/>
      <c r="L155" s="215">
        <v>99.73</v>
      </c>
      <c r="M155" s="215"/>
      <c r="N155" s="55"/>
      <c r="O155" s="55"/>
      <c r="P155" s="55"/>
      <c r="Q155" s="55"/>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c r="CT155" s="51"/>
      <c r="CU155" s="51"/>
      <c r="CV155" s="51"/>
      <c r="CW155" s="51"/>
      <c r="CX155" s="51"/>
      <c r="CY155" s="51"/>
      <c r="CZ155" s="51"/>
      <c r="DA155" s="51"/>
      <c r="DB155" s="51"/>
      <c r="DC155" s="51"/>
      <c r="DD155" s="51"/>
      <c r="DE155" s="51"/>
      <c r="DF155" s="51"/>
      <c r="DG155" s="51"/>
      <c r="DH155" s="51"/>
      <c r="DI155" s="51"/>
      <c r="DJ155" s="51"/>
      <c r="DK155" s="51"/>
      <c r="DL155" s="51"/>
      <c r="DM155" s="51"/>
      <c r="DN155" s="51"/>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c r="GH155" s="51"/>
      <c r="GI155" s="51"/>
      <c r="GJ155" s="51"/>
      <c r="GK155" s="51"/>
      <c r="GL155" s="51"/>
      <c r="GM155" s="51"/>
      <c r="GN155" s="51"/>
      <c r="GO155" s="51"/>
      <c r="GP155" s="51"/>
      <c r="GQ155" s="51"/>
      <c r="GR155" s="51"/>
      <c r="GS155" s="51"/>
      <c r="GT155" s="51"/>
      <c r="GU155" s="51"/>
      <c r="GV155" s="51"/>
      <c r="GW155" s="51"/>
      <c r="GX155" s="51"/>
      <c r="GY155" s="51"/>
      <c r="GZ155" s="51"/>
      <c r="HA155" s="51"/>
      <c r="HB155" s="51"/>
      <c r="HC155" s="51"/>
      <c r="HD155" s="51"/>
      <c r="HE155" s="51"/>
      <c r="HF155" s="51"/>
      <c r="HG155" s="51"/>
      <c r="HH155" s="51"/>
      <c r="HI155" s="51"/>
      <c r="HJ155" s="51"/>
      <c r="HK155" s="51"/>
      <c r="HL155" s="51"/>
      <c r="HM155" s="51"/>
      <c r="HN155" s="51"/>
      <c r="HO155" s="51"/>
      <c r="HP155" s="51"/>
      <c r="HQ155" s="51"/>
      <c r="HR155" s="51"/>
      <c r="HS155" s="51"/>
      <c r="HT155" s="51"/>
      <c r="HU155" s="51"/>
      <c r="HV155" s="51"/>
      <c r="HW155" s="51"/>
      <c r="HX155" s="51"/>
      <c r="HY155" s="51"/>
      <c r="HZ155" s="51"/>
      <c r="IA155" s="51"/>
      <c r="IB155" s="51"/>
      <c r="IC155" s="51"/>
      <c r="ID155" s="51"/>
      <c r="IE155" s="51"/>
      <c r="IF155" s="51"/>
      <c r="IG155" s="51"/>
      <c r="IH155" s="51"/>
      <c r="II155" s="51"/>
      <c r="IJ155" s="51"/>
    </row>
    <row r="156" spans="1:244" s="65" customFormat="1" ht="12.75" customHeight="1" x14ac:dyDescent="0.25">
      <c r="A156" s="211" t="s">
        <v>222</v>
      </c>
      <c r="B156" s="212"/>
      <c r="C156" s="213" t="s">
        <v>155</v>
      </c>
      <c r="D156" s="213"/>
      <c r="E156" s="213"/>
      <c r="F156" s="214">
        <v>2360</v>
      </c>
      <c r="G156" s="211"/>
      <c r="H156" s="214">
        <v>2360</v>
      </c>
      <c r="I156" s="211"/>
      <c r="J156" s="214">
        <v>2335.11</v>
      </c>
      <c r="K156" s="211"/>
      <c r="L156" s="215">
        <v>98.95</v>
      </c>
      <c r="M156" s="215"/>
      <c r="N156" s="54"/>
      <c r="O156" s="54"/>
      <c r="P156" s="54"/>
      <c r="Q156" s="54"/>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c r="GH156" s="51"/>
      <c r="GI156" s="51"/>
      <c r="GJ156" s="51"/>
      <c r="GK156" s="51"/>
      <c r="GL156" s="51"/>
      <c r="GM156" s="51"/>
      <c r="GN156" s="51"/>
      <c r="GO156" s="51"/>
      <c r="GP156" s="51"/>
      <c r="GQ156" s="51"/>
      <c r="GR156" s="51"/>
      <c r="GS156" s="51"/>
      <c r="GT156" s="51"/>
      <c r="GU156" s="51"/>
      <c r="GV156" s="51"/>
      <c r="GW156" s="51"/>
      <c r="GX156" s="51"/>
      <c r="GY156" s="51"/>
      <c r="GZ156" s="51"/>
      <c r="HA156" s="51"/>
      <c r="HB156" s="51"/>
      <c r="HC156" s="51"/>
      <c r="HD156" s="51"/>
      <c r="HE156" s="51"/>
      <c r="HF156" s="51"/>
      <c r="HG156" s="51"/>
      <c r="HH156" s="51"/>
      <c r="HI156" s="51"/>
      <c r="HJ156" s="51"/>
      <c r="HK156" s="51"/>
      <c r="HL156" s="51"/>
      <c r="HM156" s="51"/>
      <c r="HN156" s="51"/>
      <c r="HO156" s="51"/>
      <c r="HP156" s="51"/>
      <c r="HQ156" s="51"/>
      <c r="HR156" s="51"/>
      <c r="HS156" s="51"/>
      <c r="HT156" s="51"/>
      <c r="HU156" s="51"/>
      <c r="HV156" s="51"/>
      <c r="HW156" s="51"/>
      <c r="HX156" s="51"/>
      <c r="HY156" s="51"/>
      <c r="HZ156" s="51"/>
      <c r="IA156" s="51"/>
      <c r="IB156" s="51"/>
      <c r="IC156" s="51"/>
      <c r="ID156" s="51"/>
      <c r="IE156" s="51"/>
      <c r="IF156" s="51"/>
      <c r="IG156" s="51"/>
      <c r="IH156" s="51"/>
      <c r="II156" s="51"/>
      <c r="IJ156" s="51"/>
    </row>
    <row r="157" spans="1:244" s="65" customFormat="1" ht="13.5" customHeight="1" x14ac:dyDescent="0.25">
      <c r="A157" s="50"/>
      <c r="B157" s="50"/>
      <c r="C157" s="216" t="s">
        <v>156</v>
      </c>
      <c r="D157" s="216"/>
      <c r="E157" s="216"/>
      <c r="F157" s="217">
        <v>2360</v>
      </c>
      <c r="G157" s="218"/>
      <c r="H157" s="217">
        <v>2360</v>
      </c>
      <c r="I157" s="218"/>
      <c r="J157" s="217">
        <v>2335.11</v>
      </c>
      <c r="K157" s="218"/>
      <c r="L157" s="215">
        <v>98.95</v>
      </c>
      <c r="M157" s="215"/>
      <c r="N157" s="55"/>
      <c r="O157" s="55"/>
      <c r="P157" s="55"/>
      <c r="Q157" s="55"/>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c r="FG157" s="51"/>
      <c r="FH157" s="51"/>
      <c r="FI157" s="51"/>
      <c r="FJ157" s="51"/>
      <c r="FK157" s="51"/>
      <c r="FL157" s="51"/>
      <c r="FM157" s="51"/>
      <c r="FN157" s="51"/>
      <c r="FO157" s="51"/>
      <c r="FP157" s="51"/>
      <c r="FQ157" s="51"/>
      <c r="FR157" s="51"/>
      <c r="FS157" s="51"/>
      <c r="FT157" s="51"/>
      <c r="FU157" s="51"/>
      <c r="FV157" s="51"/>
      <c r="FW157" s="51"/>
      <c r="FX157" s="51"/>
      <c r="FY157" s="51"/>
      <c r="FZ157" s="51"/>
      <c r="GA157" s="51"/>
      <c r="GB157" s="51"/>
      <c r="GC157" s="51"/>
      <c r="GD157" s="51"/>
      <c r="GE157" s="51"/>
      <c r="GF157" s="51"/>
      <c r="GG157" s="51"/>
      <c r="GH157" s="51"/>
      <c r="GI157" s="51"/>
      <c r="GJ157" s="51"/>
      <c r="GK157" s="51"/>
      <c r="GL157" s="51"/>
      <c r="GM157" s="51"/>
      <c r="GN157" s="51"/>
      <c r="GO157" s="51"/>
      <c r="GP157" s="51"/>
      <c r="GQ157" s="51"/>
      <c r="GR157" s="51"/>
      <c r="GS157" s="51"/>
      <c r="GT157" s="51"/>
      <c r="GU157" s="51"/>
      <c r="GV157" s="51"/>
      <c r="GW157" s="51"/>
      <c r="GX157" s="51"/>
      <c r="GY157" s="51"/>
      <c r="GZ157" s="51"/>
      <c r="HA157" s="51"/>
      <c r="HB157" s="51"/>
      <c r="HC157" s="51"/>
      <c r="HD157" s="51"/>
      <c r="HE157" s="51"/>
      <c r="HF157" s="51"/>
      <c r="HG157" s="51"/>
      <c r="HH157" s="51"/>
      <c r="HI157" s="51"/>
      <c r="HJ157" s="51"/>
      <c r="HK157" s="51"/>
      <c r="HL157" s="51"/>
      <c r="HM157" s="51"/>
      <c r="HN157" s="51"/>
      <c r="HO157" s="51"/>
      <c r="HP157" s="51"/>
      <c r="HQ157" s="51"/>
      <c r="HR157" s="51"/>
      <c r="HS157" s="51"/>
      <c r="HT157" s="51"/>
      <c r="HU157" s="51"/>
      <c r="HV157" s="51"/>
      <c r="HW157" s="51"/>
      <c r="HX157" s="51"/>
      <c r="HY157" s="51"/>
      <c r="HZ157" s="51"/>
      <c r="IA157" s="51"/>
      <c r="IB157" s="51"/>
      <c r="IC157" s="51"/>
      <c r="ID157" s="51"/>
      <c r="IE157" s="51"/>
      <c r="IF157" s="51"/>
      <c r="IG157" s="51"/>
      <c r="IH157" s="51"/>
      <c r="II157" s="51"/>
      <c r="IJ157" s="51"/>
    </row>
    <row r="158" spans="1:244" s="65" customFormat="1" ht="13.5" customHeight="1" x14ac:dyDescent="0.25">
      <c r="A158" s="56"/>
      <c r="B158" s="56"/>
      <c r="C158" s="216" t="s">
        <v>157</v>
      </c>
      <c r="D158" s="216"/>
      <c r="E158" s="216"/>
      <c r="F158" s="217">
        <v>17218</v>
      </c>
      <c r="G158" s="218"/>
      <c r="H158" s="217">
        <v>17218</v>
      </c>
      <c r="I158" s="218"/>
      <c r="J158" s="217">
        <v>17055.849999999999</v>
      </c>
      <c r="K158" s="218"/>
      <c r="L158" s="215">
        <v>99.06</v>
      </c>
      <c r="M158" s="215"/>
      <c r="N158" s="55"/>
      <c r="O158" s="55"/>
      <c r="P158" s="55"/>
      <c r="Q158" s="55"/>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c r="CT158" s="51"/>
      <c r="CU158" s="51"/>
      <c r="CV158" s="51"/>
      <c r="CW158" s="51"/>
      <c r="CX158" s="51"/>
      <c r="CY158" s="51"/>
      <c r="CZ158" s="51"/>
      <c r="DA158" s="51"/>
      <c r="DB158" s="51"/>
      <c r="DC158" s="51"/>
      <c r="DD158" s="51"/>
      <c r="DE158" s="51"/>
      <c r="DF158" s="51"/>
      <c r="DG158" s="51"/>
      <c r="DH158" s="51"/>
      <c r="DI158" s="51"/>
      <c r="DJ158" s="51"/>
      <c r="DK158" s="51"/>
      <c r="DL158" s="51"/>
      <c r="DM158" s="51"/>
      <c r="DN158" s="51"/>
      <c r="DO158" s="51"/>
      <c r="DP158" s="51"/>
      <c r="DQ158" s="51"/>
      <c r="DR158" s="51"/>
      <c r="DS158" s="51"/>
      <c r="DT158" s="51"/>
      <c r="DU158" s="51"/>
      <c r="DV158" s="51"/>
      <c r="DW158" s="51"/>
      <c r="DX158" s="51"/>
      <c r="DY158" s="51"/>
      <c r="DZ158" s="51"/>
      <c r="EA158" s="51"/>
      <c r="EB158" s="51"/>
      <c r="EC158" s="51"/>
      <c r="ED158" s="51"/>
      <c r="EE158" s="51"/>
      <c r="EF158" s="51"/>
      <c r="EG158" s="51"/>
      <c r="EH158" s="51"/>
      <c r="EI158" s="51"/>
      <c r="EJ158" s="51"/>
      <c r="EK158" s="51"/>
      <c r="EL158" s="51"/>
      <c r="EM158" s="51"/>
      <c r="EN158" s="51"/>
      <c r="EO158" s="51"/>
      <c r="EP158" s="51"/>
      <c r="EQ158" s="51"/>
      <c r="ER158" s="51"/>
      <c r="ES158" s="51"/>
      <c r="ET158" s="51"/>
      <c r="EU158" s="51"/>
      <c r="EV158" s="51"/>
      <c r="EW158" s="51"/>
      <c r="EX158" s="51"/>
      <c r="EY158" s="51"/>
      <c r="EZ158" s="51"/>
      <c r="FA158" s="51"/>
      <c r="FB158" s="51"/>
      <c r="FC158" s="51"/>
      <c r="FD158" s="51"/>
      <c r="FE158" s="51"/>
      <c r="FF158" s="51"/>
      <c r="FG158" s="51"/>
      <c r="FH158" s="51"/>
      <c r="FI158" s="51"/>
      <c r="FJ158" s="51"/>
      <c r="FK158" s="51"/>
      <c r="FL158" s="51"/>
      <c r="FM158" s="51"/>
      <c r="FN158" s="51"/>
      <c r="FO158" s="51"/>
      <c r="FP158" s="51"/>
      <c r="FQ158" s="51"/>
      <c r="FR158" s="51"/>
      <c r="FS158" s="51"/>
      <c r="FT158" s="51"/>
      <c r="FU158" s="51"/>
      <c r="FV158" s="51"/>
      <c r="FW158" s="51"/>
      <c r="FX158" s="51"/>
      <c r="FY158" s="51"/>
      <c r="FZ158" s="51"/>
      <c r="GA158" s="51"/>
      <c r="GB158" s="51"/>
      <c r="GC158" s="51"/>
      <c r="GD158" s="51"/>
      <c r="GE158" s="51"/>
      <c r="GF158" s="51"/>
      <c r="GG158" s="51"/>
      <c r="GH158" s="51"/>
      <c r="GI158" s="51"/>
      <c r="GJ158" s="51"/>
      <c r="GK158" s="51"/>
      <c r="GL158" s="51"/>
      <c r="GM158" s="51"/>
      <c r="GN158" s="51"/>
      <c r="GO158" s="51"/>
      <c r="GP158" s="51"/>
      <c r="GQ158" s="51"/>
      <c r="GR158" s="51"/>
      <c r="GS158" s="51"/>
      <c r="GT158" s="51"/>
      <c r="GU158" s="51"/>
      <c r="GV158" s="51"/>
      <c r="GW158" s="51"/>
      <c r="GX158" s="51"/>
      <c r="GY158" s="51"/>
      <c r="GZ158" s="51"/>
      <c r="HA158" s="51"/>
      <c r="HB158" s="51"/>
      <c r="HC158" s="51"/>
      <c r="HD158" s="51"/>
      <c r="HE158" s="51"/>
      <c r="HF158" s="51"/>
      <c r="HG158" s="51"/>
      <c r="HH158" s="51"/>
      <c r="HI158" s="51"/>
      <c r="HJ158" s="51"/>
      <c r="HK158" s="51"/>
      <c r="HL158" s="51"/>
      <c r="HM158" s="51"/>
      <c r="HN158" s="51"/>
      <c r="HO158" s="51"/>
      <c r="HP158" s="51"/>
      <c r="HQ158" s="51"/>
      <c r="HR158" s="51"/>
      <c r="HS158" s="51"/>
      <c r="HT158" s="51"/>
      <c r="HU158" s="51"/>
      <c r="HV158" s="51"/>
      <c r="HW158" s="51"/>
      <c r="HX158" s="51"/>
      <c r="HY158" s="51"/>
      <c r="HZ158" s="51"/>
      <c r="IA158" s="51"/>
      <c r="IB158" s="51"/>
      <c r="IC158" s="51"/>
      <c r="ID158" s="51"/>
      <c r="IE158" s="51"/>
      <c r="IF158" s="51"/>
      <c r="IG158" s="51"/>
      <c r="IH158" s="51"/>
      <c r="II158" s="51"/>
      <c r="IJ158" s="51"/>
    </row>
    <row r="159" spans="1:244" s="65" customFormat="1" ht="12.75" customHeight="1" x14ac:dyDescent="0.25">
      <c r="A159" s="211" t="s">
        <v>223</v>
      </c>
      <c r="B159" s="212"/>
      <c r="C159" s="213" t="s">
        <v>158</v>
      </c>
      <c r="D159" s="213"/>
      <c r="E159" s="213"/>
      <c r="F159" s="214">
        <v>0</v>
      </c>
      <c r="G159" s="211"/>
      <c r="H159" s="214">
        <v>0</v>
      </c>
      <c r="I159" s="211"/>
      <c r="J159" s="214">
        <v>0</v>
      </c>
      <c r="K159" s="211"/>
      <c r="L159" s="215">
        <v>0</v>
      </c>
      <c r="M159" s="215"/>
      <c r="N159" s="54"/>
      <c r="O159" s="54"/>
      <c r="P159" s="54"/>
      <c r="Q159" s="54"/>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c r="FG159" s="51"/>
      <c r="FH159" s="51"/>
      <c r="FI159" s="51"/>
      <c r="FJ159" s="51"/>
      <c r="FK159" s="51"/>
      <c r="FL159" s="51"/>
      <c r="FM159" s="51"/>
      <c r="FN159" s="51"/>
      <c r="FO159" s="51"/>
      <c r="FP159" s="51"/>
      <c r="FQ159" s="51"/>
      <c r="FR159" s="51"/>
      <c r="FS159" s="51"/>
      <c r="FT159" s="51"/>
      <c r="FU159" s="51"/>
      <c r="FV159" s="51"/>
      <c r="FW159" s="51"/>
      <c r="FX159" s="51"/>
      <c r="FY159" s="51"/>
      <c r="FZ159" s="51"/>
      <c r="GA159" s="51"/>
      <c r="GB159" s="51"/>
      <c r="GC159" s="51"/>
      <c r="GD159" s="51"/>
      <c r="GE159" s="51"/>
      <c r="GF159" s="51"/>
      <c r="GG159" s="51"/>
      <c r="GH159" s="51"/>
      <c r="GI159" s="51"/>
      <c r="GJ159" s="51"/>
      <c r="GK159" s="51"/>
      <c r="GL159" s="51"/>
      <c r="GM159" s="51"/>
      <c r="GN159" s="51"/>
      <c r="GO159" s="51"/>
      <c r="GP159" s="51"/>
      <c r="GQ159" s="51"/>
      <c r="GR159" s="51"/>
      <c r="GS159" s="51"/>
      <c r="GT159" s="51"/>
      <c r="GU159" s="51"/>
      <c r="GV159" s="51"/>
      <c r="GW159" s="51"/>
      <c r="GX159" s="51"/>
      <c r="GY159" s="51"/>
      <c r="GZ159" s="51"/>
      <c r="HA159" s="51"/>
      <c r="HB159" s="51"/>
      <c r="HC159" s="51"/>
      <c r="HD159" s="51"/>
      <c r="HE159" s="51"/>
      <c r="HF159" s="51"/>
      <c r="HG159" s="51"/>
      <c r="HH159" s="51"/>
      <c r="HI159" s="51"/>
      <c r="HJ159" s="51"/>
      <c r="HK159" s="51"/>
      <c r="HL159" s="51"/>
      <c r="HM159" s="51"/>
      <c r="HN159" s="51"/>
      <c r="HO159" s="51"/>
      <c r="HP159" s="51"/>
      <c r="HQ159" s="51"/>
      <c r="HR159" s="51"/>
      <c r="HS159" s="51"/>
      <c r="HT159" s="51"/>
      <c r="HU159" s="51"/>
      <c r="HV159" s="51"/>
      <c r="HW159" s="51"/>
      <c r="HX159" s="51"/>
      <c r="HY159" s="51"/>
      <c r="HZ159" s="51"/>
      <c r="IA159" s="51"/>
      <c r="IB159" s="51"/>
      <c r="IC159" s="51"/>
      <c r="ID159" s="51"/>
      <c r="IE159" s="51"/>
      <c r="IF159" s="51"/>
      <c r="IG159" s="51"/>
      <c r="IH159" s="51"/>
      <c r="II159" s="51"/>
      <c r="IJ159" s="51"/>
    </row>
    <row r="160" spans="1:244" s="65" customFormat="1" ht="13.5" customHeight="1" x14ac:dyDescent="0.25">
      <c r="A160" s="50"/>
      <c r="B160" s="50"/>
      <c r="C160" s="216" t="s">
        <v>112</v>
      </c>
      <c r="D160" s="216"/>
      <c r="E160" s="216"/>
      <c r="F160" s="217">
        <v>0</v>
      </c>
      <c r="G160" s="218"/>
      <c r="H160" s="217">
        <v>0</v>
      </c>
      <c r="I160" s="218"/>
      <c r="J160" s="217">
        <v>0</v>
      </c>
      <c r="K160" s="218"/>
      <c r="L160" s="215">
        <v>0</v>
      </c>
      <c r="M160" s="215"/>
      <c r="N160" s="55"/>
      <c r="O160" s="55"/>
      <c r="P160" s="55"/>
      <c r="Q160" s="55"/>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c r="EV160" s="51"/>
      <c r="EW160" s="51"/>
      <c r="EX160" s="51"/>
      <c r="EY160" s="51"/>
      <c r="EZ160" s="51"/>
      <c r="FA160" s="51"/>
      <c r="FB160" s="51"/>
      <c r="FC160" s="51"/>
      <c r="FD160" s="51"/>
      <c r="FE160" s="51"/>
      <c r="FF160" s="51"/>
      <c r="FG160" s="51"/>
      <c r="FH160" s="51"/>
      <c r="FI160" s="51"/>
      <c r="FJ160" s="51"/>
      <c r="FK160" s="51"/>
      <c r="FL160" s="51"/>
      <c r="FM160" s="51"/>
      <c r="FN160" s="51"/>
      <c r="FO160" s="51"/>
      <c r="FP160" s="51"/>
      <c r="FQ160" s="51"/>
      <c r="FR160" s="51"/>
      <c r="FS160" s="51"/>
      <c r="FT160" s="51"/>
      <c r="FU160" s="51"/>
      <c r="FV160" s="51"/>
      <c r="FW160" s="51"/>
      <c r="FX160" s="51"/>
      <c r="FY160" s="51"/>
      <c r="FZ160" s="51"/>
      <c r="GA160" s="51"/>
      <c r="GB160" s="51"/>
      <c r="GC160" s="51"/>
      <c r="GD160" s="51"/>
      <c r="GE160" s="51"/>
      <c r="GF160" s="51"/>
      <c r="GG160" s="51"/>
      <c r="GH160" s="51"/>
      <c r="GI160" s="51"/>
      <c r="GJ160" s="51"/>
      <c r="GK160" s="51"/>
      <c r="GL160" s="51"/>
      <c r="GM160" s="51"/>
      <c r="GN160" s="51"/>
      <c r="GO160" s="51"/>
      <c r="GP160" s="51"/>
      <c r="GQ160" s="51"/>
      <c r="GR160" s="51"/>
      <c r="GS160" s="51"/>
      <c r="GT160" s="51"/>
      <c r="GU160" s="51"/>
      <c r="GV160" s="51"/>
      <c r="GW160" s="51"/>
      <c r="GX160" s="51"/>
      <c r="GY160" s="51"/>
      <c r="GZ160" s="51"/>
      <c r="HA160" s="51"/>
      <c r="HB160" s="51"/>
      <c r="HC160" s="51"/>
      <c r="HD160" s="51"/>
      <c r="HE160" s="51"/>
      <c r="HF160" s="51"/>
      <c r="HG160" s="51"/>
      <c r="HH160" s="51"/>
      <c r="HI160" s="51"/>
      <c r="HJ160" s="51"/>
      <c r="HK160" s="51"/>
      <c r="HL160" s="51"/>
      <c r="HM160" s="51"/>
      <c r="HN160" s="51"/>
      <c r="HO160" s="51"/>
      <c r="HP160" s="51"/>
      <c r="HQ160" s="51"/>
      <c r="HR160" s="51"/>
      <c r="HS160" s="51"/>
      <c r="HT160" s="51"/>
      <c r="HU160" s="51"/>
      <c r="HV160" s="51"/>
      <c r="HW160" s="51"/>
      <c r="HX160" s="51"/>
      <c r="HY160" s="51"/>
      <c r="HZ160" s="51"/>
      <c r="IA160" s="51"/>
      <c r="IB160" s="51"/>
      <c r="IC160" s="51"/>
      <c r="ID160" s="51"/>
      <c r="IE160" s="51"/>
      <c r="IF160" s="51"/>
      <c r="IG160" s="51"/>
      <c r="IH160" s="51"/>
      <c r="II160" s="51"/>
      <c r="IJ160" s="51"/>
    </row>
    <row r="161" spans="1:244" s="65" customFormat="1" ht="13.5" customHeight="1" x14ac:dyDescent="0.25">
      <c r="A161" s="295" t="s">
        <v>310</v>
      </c>
      <c r="B161" s="296"/>
      <c r="C161" s="334" t="s">
        <v>311</v>
      </c>
      <c r="D161" s="335"/>
      <c r="E161" s="303"/>
      <c r="F161" s="217">
        <v>0</v>
      </c>
      <c r="G161" s="253"/>
      <c r="H161" s="217">
        <v>0</v>
      </c>
      <c r="I161" s="253"/>
      <c r="J161" s="217">
        <v>0</v>
      </c>
      <c r="K161" s="253"/>
      <c r="L161" s="215">
        <v>0</v>
      </c>
      <c r="M161" s="215"/>
      <c r="N161" s="55"/>
      <c r="O161" s="55"/>
      <c r="P161" s="55"/>
      <c r="Q161" s="55"/>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c r="FG161" s="51"/>
      <c r="FH161" s="51"/>
      <c r="FI161" s="51"/>
      <c r="FJ161" s="51"/>
      <c r="FK161" s="51"/>
      <c r="FL161" s="51"/>
      <c r="FM161" s="51"/>
      <c r="FN161" s="51"/>
      <c r="FO161" s="51"/>
      <c r="FP161" s="51"/>
      <c r="FQ161" s="51"/>
      <c r="FR161" s="51"/>
      <c r="FS161" s="51"/>
      <c r="FT161" s="51"/>
      <c r="FU161" s="51"/>
      <c r="FV161" s="51"/>
      <c r="FW161" s="51"/>
      <c r="FX161" s="51"/>
      <c r="FY161" s="51"/>
      <c r="FZ161" s="51"/>
      <c r="GA161" s="51"/>
      <c r="GB161" s="51"/>
      <c r="GC161" s="51"/>
      <c r="GD161" s="51"/>
      <c r="GE161" s="51"/>
      <c r="GF161" s="51"/>
      <c r="GG161" s="51"/>
      <c r="GH161" s="51"/>
      <c r="GI161" s="51"/>
      <c r="GJ161" s="51"/>
      <c r="GK161" s="51"/>
      <c r="GL161" s="51"/>
      <c r="GM161" s="51"/>
      <c r="GN161" s="51"/>
      <c r="GO161" s="51"/>
      <c r="GP161" s="51"/>
      <c r="GQ161" s="51"/>
      <c r="GR161" s="51"/>
      <c r="GS161" s="51"/>
      <c r="GT161" s="51"/>
      <c r="GU161" s="51"/>
      <c r="GV161" s="51"/>
      <c r="GW161" s="51"/>
      <c r="GX161" s="51"/>
      <c r="GY161" s="51"/>
      <c r="GZ161" s="51"/>
      <c r="HA161" s="51"/>
      <c r="HB161" s="51"/>
      <c r="HC161" s="51"/>
      <c r="HD161" s="51"/>
      <c r="HE161" s="51"/>
      <c r="HF161" s="51"/>
      <c r="HG161" s="51"/>
      <c r="HH161" s="51"/>
      <c r="HI161" s="51"/>
      <c r="HJ161" s="51"/>
      <c r="HK161" s="51"/>
      <c r="HL161" s="51"/>
      <c r="HM161" s="51"/>
      <c r="HN161" s="51"/>
      <c r="HO161" s="51"/>
      <c r="HP161" s="51"/>
      <c r="HQ161" s="51"/>
      <c r="HR161" s="51"/>
      <c r="HS161" s="51"/>
      <c r="HT161" s="51"/>
      <c r="HU161" s="51"/>
      <c r="HV161" s="51"/>
      <c r="HW161" s="51"/>
      <c r="HX161" s="51"/>
      <c r="HY161" s="51"/>
      <c r="HZ161" s="51"/>
      <c r="IA161" s="51"/>
      <c r="IB161" s="51"/>
      <c r="IC161" s="51"/>
      <c r="ID161" s="51"/>
      <c r="IE161" s="51"/>
      <c r="IF161" s="51"/>
      <c r="IG161" s="51"/>
      <c r="IH161" s="51"/>
      <c r="II161" s="51"/>
      <c r="IJ161" s="51"/>
    </row>
    <row r="162" spans="1:244" s="65" customFormat="1" ht="13.5" customHeight="1" x14ac:dyDescent="0.25">
      <c r="A162" s="50"/>
      <c r="B162" s="50"/>
      <c r="C162" s="276" t="s">
        <v>312</v>
      </c>
      <c r="D162" s="277"/>
      <c r="E162" s="278"/>
      <c r="F162" s="217">
        <v>0</v>
      </c>
      <c r="G162" s="253"/>
      <c r="H162" s="217">
        <v>0</v>
      </c>
      <c r="I162" s="253"/>
      <c r="J162" s="217">
        <v>0</v>
      </c>
      <c r="K162" s="253"/>
      <c r="L162" s="215">
        <v>0</v>
      </c>
      <c r="M162" s="215"/>
      <c r="N162" s="55"/>
      <c r="O162" s="55"/>
      <c r="P162" s="55"/>
      <c r="Q162" s="55"/>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c r="FG162" s="51"/>
      <c r="FH162" s="51"/>
      <c r="FI162" s="51"/>
      <c r="FJ162" s="51"/>
      <c r="FK162" s="51"/>
      <c r="FL162" s="51"/>
      <c r="FM162" s="51"/>
      <c r="FN162" s="51"/>
      <c r="FO162" s="51"/>
      <c r="FP162" s="51"/>
      <c r="FQ162" s="51"/>
      <c r="FR162" s="51"/>
      <c r="FS162" s="51"/>
      <c r="FT162" s="51"/>
      <c r="FU162" s="51"/>
      <c r="FV162" s="51"/>
      <c r="FW162" s="51"/>
      <c r="FX162" s="51"/>
      <c r="FY162" s="51"/>
      <c r="FZ162" s="51"/>
      <c r="GA162" s="51"/>
      <c r="GB162" s="51"/>
      <c r="GC162" s="51"/>
      <c r="GD162" s="51"/>
      <c r="GE162" s="51"/>
      <c r="GF162" s="51"/>
      <c r="GG162" s="51"/>
      <c r="GH162" s="51"/>
      <c r="GI162" s="51"/>
      <c r="GJ162" s="51"/>
      <c r="GK162" s="51"/>
      <c r="GL162" s="51"/>
      <c r="GM162" s="51"/>
      <c r="GN162" s="51"/>
      <c r="GO162" s="51"/>
      <c r="GP162" s="51"/>
      <c r="GQ162" s="51"/>
      <c r="GR162" s="51"/>
      <c r="GS162" s="51"/>
      <c r="GT162" s="51"/>
      <c r="GU162" s="51"/>
      <c r="GV162" s="51"/>
      <c r="GW162" s="51"/>
      <c r="GX162" s="51"/>
      <c r="GY162" s="51"/>
      <c r="GZ162" s="51"/>
      <c r="HA162" s="51"/>
      <c r="HB162" s="51"/>
      <c r="HC162" s="51"/>
      <c r="HD162" s="51"/>
      <c r="HE162" s="51"/>
      <c r="HF162" s="51"/>
      <c r="HG162" s="51"/>
      <c r="HH162" s="51"/>
      <c r="HI162" s="51"/>
      <c r="HJ162" s="51"/>
      <c r="HK162" s="51"/>
      <c r="HL162" s="51"/>
      <c r="HM162" s="51"/>
      <c r="HN162" s="51"/>
      <c r="HO162" s="51"/>
      <c r="HP162" s="51"/>
      <c r="HQ162" s="51"/>
      <c r="HR162" s="51"/>
      <c r="HS162" s="51"/>
      <c r="HT162" s="51"/>
      <c r="HU162" s="51"/>
      <c r="HV162" s="51"/>
      <c r="HW162" s="51"/>
      <c r="HX162" s="51"/>
      <c r="HY162" s="51"/>
      <c r="HZ162" s="51"/>
      <c r="IA162" s="51"/>
      <c r="IB162" s="51"/>
      <c r="IC162" s="51"/>
      <c r="ID162" s="51"/>
      <c r="IE162" s="51"/>
      <c r="IF162" s="51"/>
      <c r="IG162" s="51"/>
      <c r="IH162" s="51"/>
      <c r="II162" s="51"/>
      <c r="IJ162" s="51"/>
    </row>
    <row r="163" spans="1:244" s="65" customFormat="1" ht="13.5" x14ac:dyDescent="0.25">
      <c r="A163" s="56"/>
      <c r="B163" s="56"/>
      <c r="C163" s="216" t="s">
        <v>116</v>
      </c>
      <c r="D163" s="216"/>
      <c r="E163" s="216"/>
      <c r="F163" s="217">
        <v>0</v>
      </c>
      <c r="G163" s="218"/>
      <c r="H163" s="217">
        <v>0</v>
      </c>
      <c r="I163" s="218"/>
      <c r="J163" s="217">
        <v>0</v>
      </c>
      <c r="K163" s="218"/>
      <c r="L163" s="215">
        <v>0</v>
      </c>
      <c r="M163" s="215"/>
      <c r="N163" s="55"/>
      <c r="O163" s="55"/>
      <c r="P163" s="55"/>
      <c r="Q163" s="55"/>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c r="FG163" s="51"/>
      <c r="FH163" s="51"/>
      <c r="FI163" s="51"/>
      <c r="FJ163" s="51"/>
      <c r="FK163" s="51"/>
      <c r="FL163" s="51"/>
      <c r="FM163" s="51"/>
      <c r="FN163" s="51"/>
      <c r="FO163" s="51"/>
      <c r="FP163" s="51"/>
      <c r="FQ163" s="51"/>
      <c r="FR163" s="51"/>
      <c r="FS163" s="51"/>
      <c r="FT163" s="51"/>
      <c r="FU163" s="51"/>
      <c r="FV163" s="51"/>
      <c r="FW163" s="51"/>
      <c r="FX163" s="51"/>
      <c r="FY163" s="51"/>
      <c r="FZ163" s="51"/>
      <c r="GA163" s="51"/>
      <c r="GB163" s="51"/>
      <c r="GC163" s="51"/>
      <c r="GD163" s="51"/>
      <c r="GE163" s="51"/>
      <c r="GF163" s="51"/>
      <c r="GG163" s="51"/>
      <c r="GH163" s="51"/>
      <c r="GI163" s="51"/>
      <c r="GJ163" s="51"/>
      <c r="GK163" s="51"/>
      <c r="GL163" s="51"/>
      <c r="GM163" s="51"/>
      <c r="GN163" s="51"/>
      <c r="GO163" s="51"/>
      <c r="GP163" s="51"/>
      <c r="GQ163" s="51"/>
      <c r="GR163" s="51"/>
      <c r="GS163" s="51"/>
      <c r="GT163" s="51"/>
      <c r="GU163" s="51"/>
      <c r="GV163" s="51"/>
      <c r="GW163" s="51"/>
      <c r="GX163" s="51"/>
      <c r="GY163" s="51"/>
      <c r="GZ163" s="51"/>
      <c r="HA163" s="51"/>
      <c r="HB163" s="51"/>
      <c r="HC163" s="51"/>
      <c r="HD163" s="51"/>
      <c r="HE163" s="51"/>
      <c r="HF163" s="51"/>
      <c r="HG163" s="51"/>
      <c r="HH163" s="51"/>
      <c r="HI163" s="51"/>
      <c r="HJ163" s="51"/>
      <c r="HK163" s="51"/>
      <c r="HL163" s="51"/>
      <c r="HM163" s="51"/>
      <c r="HN163" s="51"/>
      <c r="HO163" s="51"/>
      <c r="HP163" s="51"/>
      <c r="HQ163" s="51"/>
      <c r="HR163" s="51"/>
      <c r="HS163" s="51"/>
      <c r="HT163" s="51"/>
      <c r="HU163" s="51"/>
      <c r="HV163" s="51"/>
      <c r="HW163" s="51"/>
      <c r="HX163" s="51"/>
      <c r="HY163" s="51"/>
      <c r="HZ163" s="51"/>
      <c r="IA163" s="51"/>
      <c r="IB163" s="51"/>
      <c r="IC163" s="51"/>
      <c r="ID163" s="51"/>
      <c r="IE163" s="51"/>
      <c r="IF163" s="51"/>
      <c r="IG163" s="51"/>
      <c r="IH163" s="51"/>
      <c r="II163" s="51"/>
      <c r="IJ163" s="51"/>
    </row>
    <row r="164" spans="1:244" s="65" customFormat="1" ht="13.5" customHeight="1" x14ac:dyDescent="0.25">
      <c r="A164" s="56"/>
      <c r="B164" s="56"/>
      <c r="C164" s="216" t="s">
        <v>117</v>
      </c>
      <c r="D164" s="216"/>
      <c r="E164" s="216"/>
      <c r="F164" s="217">
        <v>17218</v>
      </c>
      <c r="G164" s="218"/>
      <c r="H164" s="217">
        <v>17218</v>
      </c>
      <c r="I164" s="218"/>
      <c r="J164" s="217">
        <v>17055.849999999999</v>
      </c>
      <c r="K164" s="218"/>
      <c r="L164" s="215">
        <v>99.06</v>
      </c>
      <c r="M164" s="215"/>
      <c r="N164" s="55"/>
      <c r="O164" s="55"/>
      <c r="P164" s="55"/>
      <c r="Q164" s="55"/>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c r="GI164" s="51"/>
      <c r="GJ164" s="51"/>
      <c r="GK164" s="51"/>
      <c r="GL164" s="51"/>
      <c r="GM164" s="51"/>
      <c r="GN164" s="51"/>
      <c r="GO164" s="51"/>
      <c r="GP164" s="51"/>
      <c r="GQ164" s="51"/>
      <c r="GR164" s="51"/>
      <c r="GS164" s="51"/>
      <c r="GT164" s="51"/>
      <c r="GU164" s="51"/>
      <c r="GV164" s="51"/>
      <c r="GW164" s="51"/>
      <c r="GX164" s="51"/>
      <c r="GY164" s="51"/>
      <c r="GZ164" s="51"/>
      <c r="HA164" s="51"/>
      <c r="HB164" s="51"/>
      <c r="HC164" s="51"/>
      <c r="HD164" s="51"/>
      <c r="HE164" s="51"/>
      <c r="HF164" s="51"/>
      <c r="HG164" s="51"/>
      <c r="HH164" s="51"/>
      <c r="HI164" s="51"/>
      <c r="HJ164" s="51"/>
      <c r="HK164" s="51"/>
      <c r="HL164" s="51"/>
      <c r="HM164" s="51"/>
      <c r="HN164" s="51"/>
      <c r="HO164" s="51"/>
      <c r="HP164" s="51"/>
      <c r="HQ164" s="51"/>
      <c r="HR164" s="51"/>
      <c r="HS164" s="51"/>
      <c r="HT164" s="51"/>
      <c r="HU164" s="51"/>
      <c r="HV164" s="51"/>
      <c r="HW164" s="51"/>
      <c r="HX164" s="51"/>
      <c r="HY164" s="51"/>
      <c r="HZ164" s="51"/>
      <c r="IA164" s="51"/>
      <c r="IB164" s="51"/>
      <c r="IC164" s="51"/>
      <c r="ID164" s="51"/>
      <c r="IE164" s="51"/>
      <c r="IF164" s="51"/>
      <c r="IG164" s="51"/>
      <c r="IH164" s="51"/>
      <c r="II164" s="51"/>
      <c r="IJ164" s="51"/>
    </row>
    <row r="165" spans="1:244" ht="18" customHeight="1" x14ac:dyDescent="0.25">
      <c r="A165" s="46"/>
      <c r="B165" s="287" t="s">
        <v>159</v>
      </c>
      <c r="C165" s="288"/>
      <c r="D165" s="288"/>
      <c r="E165" s="288"/>
      <c r="F165" s="348">
        <v>17218</v>
      </c>
      <c r="G165" s="349"/>
      <c r="H165" s="348">
        <v>17218</v>
      </c>
      <c r="I165" s="349"/>
      <c r="J165" s="348">
        <v>17055.849999999999</v>
      </c>
      <c r="K165" s="349"/>
      <c r="L165" s="347">
        <v>99.06</v>
      </c>
      <c r="M165" s="347"/>
      <c r="N165" s="57"/>
      <c r="O165" s="57"/>
      <c r="P165" s="57"/>
      <c r="Q165" s="5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47"/>
      <c r="EY165" s="47"/>
      <c r="EZ165" s="47"/>
      <c r="FA165" s="47"/>
      <c r="FB165" s="47"/>
      <c r="FC165" s="47"/>
      <c r="FD165" s="47"/>
      <c r="FE165" s="47"/>
      <c r="FF165" s="47"/>
      <c r="FG165" s="47"/>
      <c r="FH165" s="47"/>
      <c r="FI165" s="47"/>
      <c r="FJ165" s="47"/>
      <c r="FK165" s="47"/>
      <c r="FL165" s="47"/>
      <c r="FM165" s="47"/>
      <c r="FN165" s="47"/>
      <c r="FO165" s="47"/>
      <c r="FP165" s="47"/>
      <c r="FQ165" s="47"/>
      <c r="FR165" s="47"/>
      <c r="FS165" s="47"/>
      <c r="FT165" s="47"/>
      <c r="FU165" s="47"/>
      <c r="FV165" s="47"/>
      <c r="FW165" s="47"/>
      <c r="FX165" s="47"/>
      <c r="FY165" s="47"/>
      <c r="FZ165" s="47"/>
      <c r="GA165" s="47"/>
      <c r="GB165" s="47"/>
      <c r="GC165" s="47"/>
      <c r="GD165" s="47"/>
      <c r="GE165" s="47"/>
      <c r="GF165" s="47"/>
      <c r="GG165" s="47"/>
      <c r="GH165" s="47"/>
      <c r="GI165" s="47"/>
      <c r="GJ165" s="47"/>
      <c r="GK165" s="47"/>
      <c r="GL165" s="47"/>
      <c r="GM165" s="47"/>
      <c r="GN165" s="47"/>
      <c r="GO165" s="47"/>
      <c r="GP165" s="47"/>
      <c r="GQ165" s="47"/>
      <c r="GR165" s="47"/>
      <c r="GS165" s="47"/>
      <c r="GT165" s="47"/>
      <c r="GU165" s="47"/>
      <c r="GV165" s="47"/>
      <c r="GW165" s="47"/>
      <c r="GX165" s="47"/>
      <c r="GY165" s="47"/>
      <c r="GZ165" s="47"/>
      <c r="HA165" s="47"/>
      <c r="HB165" s="47"/>
      <c r="HC165" s="47"/>
      <c r="HD165" s="47"/>
      <c r="HE165" s="47"/>
      <c r="HF165" s="47"/>
      <c r="HG165" s="47"/>
      <c r="HH165" s="47"/>
      <c r="HI165" s="47"/>
      <c r="HJ165" s="47"/>
      <c r="HK165" s="47"/>
      <c r="HL165" s="47"/>
      <c r="HM165" s="47"/>
      <c r="HN165" s="47"/>
      <c r="HO165" s="47"/>
      <c r="HP165" s="47"/>
      <c r="HQ165" s="47"/>
      <c r="HR165" s="47"/>
      <c r="HS165" s="47"/>
      <c r="HT165" s="47"/>
      <c r="HU165" s="47"/>
      <c r="HV165" s="47"/>
      <c r="HW165" s="47"/>
      <c r="HX165" s="47"/>
      <c r="HY165" s="47"/>
      <c r="HZ165" s="47"/>
      <c r="IA165" s="47"/>
      <c r="IB165" s="47"/>
      <c r="IC165" s="47"/>
      <c r="ID165" s="47"/>
      <c r="IE165" s="47"/>
      <c r="IF165" s="47"/>
      <c r="IG165" s="47"/>
      <c r="IH165" s="47"/>
      <c r="II165" s="47"/>
      <c r="IJ165" s="47"/>
    </row>
    <row r="166" spans="1:244" s="65" customFormat="1" ht="12.75" customHeight="1" x14ac:dyDescent="0.25">
      <c r="A166" s="211" t="s">
        <v>224</v>
      </c>
      <c r="B166" s="212"/>
      <c r="C166" s="213" t="s">
        <v>151</v>
      </c>
      <c r="D166" s="213"/>
      <c r="E166" s="213"/>
      <c r="F166" s="267">
        <v>28441</v>
      </c>
      <c r="G166" s="211"/>
      <c r="H166" s="267">
        <v>27958.19</v>
      </c>
      <c r="I166" s="211"/>
      <c r="J166" s="214">
        <v>28168.93</v>
      </c>
      <c r="K166" s="257"/>
      <c r="L166" s="215">
        <v>100.75</v>
      </c>
      <c r="M166" s="215"/>
      <c r="N166" s="54"/>
      <c r="O166" s="54"/>
      <c r="P166" s="54"/>
      <c r="Q166" s="54"/>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1"/>
      <c r="FH166" s="51"/>
      <c r="FI166" s="51"/>
      <c r="FJ166" s="51"/>
      <c r="FK166" s="51"/>
      <c r="FL166" s="51"/>
      <c r="FM166" s="51"/>
      <c r="FN166" s="51"/>
      <c r="FO166" s="51"/>
      <c r="FP166" s="51"/>
      <c r="FQ166" s="51"/>
      <c r="FR166" s="51"/>
      <c r="FS166" s="51"/>
      <c r="FT166" s="51"/>
      <c r="FU166" s="51"/>
      <c r="FV166" s="51"/>
      <c r="FW166" s="51"/>
      <c r="FX166" s="51"/>
      <c r="FY166" s="51"/>
      <c r="FZ166" s="51"/>
      <c r="GA166" s="51"/>
      <c r="GB166" s="51"/>
      <c r="GC166" s="51"/>
      <c r="GD166" s="51"/>
      <c r="GE166" s="51"/>
      <c r="GF166" s="51"/>
      <c r="GG166" s="51"/>
      <c r="GH166" s="51"/>
      <c r="GI166" s="51"/>
      <c r="GJ166" s="51"/>
      <c r="GK166" s="51"/>
      <c r="GL166" s="51"/>
      <c r="GM166" s="51"/>
      <c r="GN166" s="51"/>
      <c r="GO166" s="51"/>
      <c r="GP166" s="51"/>
      <c r="GQ166" s="51"/>
      <c r="GR166" s="51"/>
      <c r="GS166" s="51"/>
      <c r="GT166" s="51"/>
      <c r="GU166" s="51"/>
      <c r="GV166" s="51"/>
      <c r="GW166" s="51"/>
      <c r="GX166" s="51"/>
      <c r="GY166" s="51"/>
      <c r="GZ166" s="51"/>
      <c r="HA166" s="51"/>
      <c r="HB166" s="51"/>
      <c r="HC166" s="51"/>
      <c r="HD166" s="51"/>
      <c r="HE166" s="51"/>
      <c r="HF166" s="51"/>
      <c r="HG166" s="51"/>
      <c r="HH166" s="51"/>
      <c r="HI166" s="51"/>
      <c r="HJ166" s="51"/>
      <c r="HK166" s="51"/>
      <c r="HL166" s="51"/>
      <c r="HM166" s="51"/>
      <c r="HN166" s="51"/>
      <c r="HO166" s="51"/>
      <c r="HP166" s="51"/>
      <c r="HQ166" s="51"/>
      <c r="HR166" s="51"/>
      <c r="HS166" s="51"/>
      <c r="HT166" s="51"/>
      <c r="HU166" s="51"/>
      <c r="HV166" s="51"/>
      <c r="HW166" s="51"/>
      <c r="HX166" s="51"/>
      <c r="HY166" s="51"/>
      <c r="HZ166" s="51"/>
      <c r="IA166" s="51"/>
      <c r="IB166" s="51"/>
      <c r="IC166" s="51"/>
      <c r="ID166" s="51"/>
      <c r="IE166" s="51"/>
      <c r="IF166" s="51"/>
      <c r="IG166" s="51"/>
      <c r="IH166" s="51"/>
      <c r="II166" s="51"/>
      <c r="IJ166" s="51"/>
    </row>
    <row r="167" spans="1:244" s="65" customFormat="1" ht="13.5" customHeight="1" x14ac:dyDescent="0.25">
      <c r="A167" s="50"/>
      <c r="B167" s="50"/>
      <c r="C167" s="216" t="s">
        <v>152</v>
      </c>
      <c r="D167" s="216"/>
      <c r="E167" s="216"/>
      <c r="F167" s="256">
        <v>28441</v>
      </c>
      <c r="G167" s="218"/>
      <c r="H167" s="256">
        <v>27958.19</v>
      </c>
      <c r="I167" s="218"/>
      <c r="J167" s="217">
        <v>28168.93</v>
      </c>
      <c r="K167" s="317"/>
      <c r="L167" s="215">
        <v>100.75</v>
      </c>
      <c r="M167" s="215"/>
      <c r="N167" s="55"/>
      <c r="O167" s="55"/>
      <c r="P167" s="55"/>
      <c r="Q167" s="55"/>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c r="EV167" s="51"/>
      <c r="EW167" s="51"/>
      <c r="EX167" s="51"/>
      <c r="EY167" s="51"/>
      <c r="EZ167" s="51"/>
      <c r="FA167" s="51"/>
      <c r="FB167" s="51"/>
      <c r="FC167" s="51"/>
      <c r="FD167" s="51"/>
      <c r="FE167" s="51"/>
      <c r="FF167" s="51"/>
      <c r="FG167" s="51"/>
      <c r="FH167" s="51"/>
      <c r="FI167" s="51"/>
      <c r="FJ167" s="51"/>
      <c r="FK167" s="51"/>
      <c r="FL167" s="51"/>
      <c r="FM167" s="51"/>
      <c r="FN167" s="51"/>
      <c r="FO167" s="51"/>
      <c r="FP167" s="51"/>
      <c r="FQ167" s="51"/>
      <c r="FR167" s="51"/>
      <c r="FS167" s="51"/>
      <c r="FT167" s="51"/>
      <c r="FU167" s="51"/>
      <c r="FV167" s="51"/>
      <c r="FW167" s="51"/>
      <c r="FX167" s="51"/>
      <c r="FY167" s="51"/>
      <c r="FZ167" s="51"/>
      <c r="GA167" s="51"/>
      <c r="GB167" s="51"/>
      <c r="GC167" s="51"/>
      <c r="GD167" s="51"/>
      <c r="GE167" s="51"/>
      <c r="GF167" s="51"/>
      <c r="GG167" s="51"/>
      <c r="GH167" s="51"/>
      <c r="GI167" s="51"/>
      <c r="GJ167" s="51"/>
      <c r="GK167" s="51"/>
      <c r="GL167" s="51"/>
      <c r="GM167" s="51"/>
      <c r="GN167" s="51"/>
      <c r="GO167" s="51"/>
      <c r="GP167" s="51"/>
      <c r="GQ167" s="51"/>
      <c r="GR167" s="51"/>
      <c r="GS167" s="51"/>
      <c r="GT167" s="51"/>
      <c r="GU167" s="51"/>
      <c r="GV167" s="51"/>
      <c r="GW167" s="51"/>
      <c r="GX167" s="51"/>
      <c r="GY167" s="51"/>
      <c r="GZ167" s="51"/>
      <c r="HA167" s="51"/>
      <c r="HB167" s="51"/>
      <c r="HC167" s="51"/>
      <c r="HD167" s="51"/>
      <c r="HE167" s="51"/>
      <c r="HF167" s="51"/>
      <c r="HG167" s="51"/>
      <c r="HH167" s="51"/>
      <c r="HI167" s="51"/>
      <c r="HJ167" s="51"/>
      <c r="HK167" s="51"/>
      <c r="HL167" s="51"/>
      <c r="HM167" s="51"/>
      <c r="HN167" s="51"/>
      <c r="HO167" s="51"/>
      <c r="HP167" s="51"/>
      <c r="HQ167" s="51"/>
      <c r="HR167" s="51"/>
      <c r="HS167" s="51"/>
      <c r="HT167" s="51"/>
      <c r="HU167" s="51"/>
      <c r="HV167" s="51"/>
      <c r="HW167" s="51"/>
      <c r="HX167" s="51"/>
      <c r="HY167" s="51"/>
      <c r="HZ167" s="51"/>
      <c r="IA167" s="51"/>
      <c r="IB167" s="51"/>
      <c r="IC167" s="51"/>
      <c r="ID167" s="51"/>
      <c r="IE167" s="51"/>
      <c r="IF167" s="51"/>
      <c r="IG167" s="51"/>
      <c r="IH167" s="51"/>
      <c r="II167" s="51"/>
      <c r="IJ167" s="51"/>
    </row>
    <row r="168" spans="1:244" s="65" customFormat="1" ht="12.75" customHeight="1" x14ac:dyDescent="0.25">
      <c r="A168" s="211" t="s">
        <v>225</v>
      </c>
      <c r="B168" s="212"/>
      <c r="C168" s="213" t="s">
        <v>153</v>
      </c>
      <c r="D168" s="213"/>
      <c r="E168" s="213"/>
      <c r="F168" s="267">
        <v>1133</v>
      </c>
      <c r="G168" s="211"/>
      <c r="H168" s="267">
        <v>1133</v>
      </c>
      <c r="I168" s="211"/>
      <c r="J168" s="267">
        <v>1131.52</v>
      </c>
      <c r="K168" s="257"/>
      <c r="L168" s="215">
        <v>99.87</v>
      </c>
      <c r="M168" s="215"/>
      <c r="N168" s="54"/>
      <c r="O168" s="54"/>
      <c r="P168" s="54"/>
      <c r="Q168" s="54"/>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c r="EV168" s="51"/>
      <c r="EW168" s="51"/>
      <c r="EX168" s="51"/>
      <c r="EY168" s="51"/>
      <c r="EZ168" s="51"/>
      <c r="FA168" s="51"/>
      <c r="FB168" s="51"/>
      <c r="FC168" s="51"/>
      <c r="FD168" s="51"/>
      <c r="FE168" s="51"/>
      <c r="FF168" s="51"/>
      <c r="FG168" s="51"/>
      <c r="FH168" s="51"/>
      <c r="FI168" s="51"/>
      <c r="FJ168" s="51"/>
      <c r="FK168" s="51"/>
      <c r="FL168" s="51"/>
      <c r="FM168" s="51"/>
      <c r="FN168" s="51"/>
      <c r="FO168" s="51"/>
      <c r="FP168" s="51"/>
      <c r="FQ168" s="51"/>
      <c r="FR168" s="51"/>
      <c r="FS168" s="51"/>
      <c r="FT168" s="51"/>
      <c r="FU168" s="51"/>
      <c r="FV168" s="51"/>
      <c r="FW168" s="51"/>
      <c r="FX168" s="51"/>
      <c r="FY168" s="51"/>
      <c r="FZ168" s="51"/>
      <c r="GA168" s="51"/>
      <c r="GB168" s="51"/>
      <c r="GC168" s="51"/>
      <c r="GD168" s="51"/>
      <c r="GE168" s="51"/>
      <c r="GF168" s="51"/>
      <c r="GG168" s="51"/>
      <c r="GH168" s="51"/>
      <c r="GI168" s="51"/>
      <c r="GJ168" s="51"/>
      <c r="GK168" s="51"/>
      <c r="GL168" s="51"/>
      <c r="GM168" s="51"/>
      <c r="GN168" s="51"/>
      <c r="GO168" s="51"/>
      <c r="GP168" s="51"/>
      <c r="GQ168" s="51"/>
      <c r="GR168" s="51"/>
      <c r="GS168" s="51"/>
      <c r="GT168" s="51"/>
      <c r="GU168" s="51"/>
      <c r="GV168" s="51"/>
      <c r="GW168" s="51"/>
      <c r="GX168" s="51"/>
      <c r="GY168" s="51"/>
      <c r="GZ168" s="51"/>
      <c r="HA168" s="51"/>
      <c r="HB168" s="51"/>
      <c r="HC168" s="51"/>
      <c r="HD168" s="51"/>
      <c r="HE168" s="51"/>
      <c r="HF168" s="51"/>
      <c r="HG168" s="51"/>
      <c r="HH168" s="51"/>
      <c r="HI168" s="51"/>
      <c r="HJ168" s="51"/>
      <c r="HK168" s="51"/>
      <c r="HL168" s="51"/>
      <c r="HM168" s="51"/>
      <c r="HN168" s="51"/>
      <c r="HO168" s="51"/>
      <c r="HP168" s="51"/>
      <c r="HQ168" s="51"/>
      <c r="HR168" s="51"/>
      <c r="HS168" s="51"/>
      <c r="HT168" s="51"/>
      <c r="HU168" s="51"/>
      <c r="HV168" s="51"/>
      <c r="HW168" s="51"/>
      <c r="HX168" s="51"/>
      <c r="HY168" s="51"/>
      <c r="HZ168" s="51"/>
      <c r="IA168" s="51"/>
      <c r="IB168" s="51"/>
      <c r="IC168" s="51"/>
      <c r="ID168" s="51"/>
      <c r="IE168" s="51"/>
      <c r="IF168" s="51"/>
      <c r="IG168" s="51"/>
      <c r="IH168" s="51"/>
      <c r="II168" s="51"/>
      <c r="IJ168" s="51"/>
    </row>
    <row r="169" spans="1:244" s="65" customFormat="1" ht="13.5" customHeight="1" x14ac:dyDescent="0.25">
      <c r="A169" s="50"/>
      <c r="B169" s="50"/>
      <c r="C169" s="216" t="s">
        <v>154</v>
      </c>
      <c r="D169" s="216"/>
      <c r="E169" s="216"/>
      <c r="F169" s="256">
        <v>1133</v>
      </c>
      <c r="G169" s="218"/>
      <c r="H169" s="256">
        <v>1133</v>
      </c>
      <c r="I169" s="218"/>
      <c r="J169" s="217">
        <v>1131.52</v>
      </c>
      <c r="K169" s="317"/>
      <c r="L169" s="215">
        <v>99.87</v>
      </c>
      <c r="M169" s="215"/>
      <c r="N169" s="55"/>
      <c r="O169" s="55"/>
      <c r="P169" s="55"/>
      <c r="Q169" s="55"/>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c r="EV169" s="51"/>
      <c r="EW169" s="51"/>
      <c r="EX169" s="51"/>
      <c r="EY169" s="51"/>
      <c r="EZ169" s="51"/>
      <c r="FA169" s="51"/>
      <c r="FB169" s="51"/>
      <c r="FC169" s="51"/>
      <c r="FD169" s="51"/>
      <c r="FE169" s="51"/>
      <c r="FF169" s="51"/>
      <c r="FG169" s="51"/>
      <c r="FH169" s="51"/>
      <c r="FI169" s="51"/>
      <c r="FJ169" s="51"/>
      <c r="FK169" s="51"/>
      <c r="FL169" s="51"/>
      <c r="FM169" s="51"/>
      <c r="FN169" s="51"/>
      <c r="FO169" s="51"/>
      <c r="FP169" s="51"/>
      <c r="FQ169" s="51"/>
      <c r="FR169" s="51"/>
      <c r="FS169" s="51"/>
      <c r="FT169" s="51"/>
      <c r="FU169" s="51"/>
      <c r="FV169" s="51"/>
      <c r="FW169" s="51"/>
      <c r="FX169" s="51"/>
      <c r="FY169" s="51"/>
      <c r="FZ169" s="51"/>
      <c r="GA169" s="51"/>
      <c r="GB169" s="51"/>
      <c r="GC169" s="51"/>
      <c r="GD169" s="51"/>
      <c r="GE169" s="51"/>
      <c r="GF169" s="51"/>
      <c r="GG169" s="51"/>
      <c r="GH169" s="51"/>
      <c r="GI169" s="51"/>
      <c r="GJ169" s="51"/>
      <c r="GK169" s="51"/>
      <c r="GL169" s="51"/>
      <c r="GM169" s="51"/>
      <c r="GN169" s="51"/>
      <c r="GO169" s="51"/>
      <c r="GP169" s="51"/>
      <c r="GQ169" s="51"/>
      <c r="GR169" s="51"/>
      <c r="GS169" s="51"/>
      <c r="GT169" s="51"/>
      <c r="GU169" s="51"/>
      <c r="GV169" s="51"/>
      <c r="GW169" s="51"/>
      <c r="GX169" s="51"/>
      <c r="GY169" s="51"/>
      <c r="GZ169" s="51"/>
      <c r="HA169" s="51"/>
      <c r="HB169" s="51"/>
      <c r="HC169" s="51"/>
      <c r="HD169" s="51"/>
      <c r="HE169" s="51"/>
      <c r="HF169" s="51"/>
      <c r="HG169" s="51"/>
      <c r="HH169" s="51"/>
      <c r="HI169" s="51"/>
      <c r="HJ169" s="51"/>
      <c r="HK169" s="51"/>
      <c r="HL169" s="51"/>
      <c r="HM169" s="51"/>
      <c r="HN169" s="51"/>
      <c r="HO169" s="51"/>
      <c r="HP169" s="51"/>
      <c r="HQ169" s="51"/>
      <c r="HR169" s="51"/>
      <c r="HS169" s="51"/>
      <c r="HT169" s="51"/>
      <c r="HU169" s="51"/>
      <c r="HV169" s="51"/>
      <c r="HW169" s="51"/>
      <c r="HX169" s="51"/>
      <c r="HY169" s="51"/>
      <c r="HZ169" s="51"/>
      <c r="IA169" s="51"/>
      <c r="IB169" s="51"/>
      <c r="IC169" s="51"/>
      <c r="ID169" s="51"/>
      <c r="IE169" s="51"/>
      <c r="IF169" s="51"/>
      <c r="IG169" s="51"/>
      <c r="IH169" s="51"/>
      <c r="II169" s="51"/>
      <c r="IJ169" s="51"/>
    </row>
    <row r="170" spans="1:244" s="65" customFormat="1" ht="12.75" customHeight="1" x14ac:dyDescent="0.25">
      <c r="A170" s="211" t="s">
        <v>226</v>
      </c>
      <c r="B170" s="212"/>
      <c r="C170" s="213" t="s">
        <v>155</v>
      </c>
      <c r="D170" s="213"/>
      <c r="E170" s="213"/>
      <c r="F170" s="267">
        <v>4695</v>
      </c>
      <c r="G170" s="211"/>
      <c r="H170" s="267">
        <v>4695</v>
      </c>
      <c r="I170" s="211"/>
      <c r="J170" s="214">
        <v>4647.8900000000003</v>
      </c>
      <c r="K170" s="257"/>
      <c r="L170" s="215">
        <v>99</v>
      </c>
      <c r="M170" s="215"/>
      <c r="N170" s="54"/>
      <c r="O170" s="54"/>
      <c r="P170" s="54"/>
      <c r="Q170" s="54"/>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c r="EV170" s="51"/>
      <c r="EW170" s="51"/>
      <c r="EX170" s="51"/>
      <c r="EY170" s="51"/>
      <c r="EZ170" s="51"/>
      <c r="FA170" s="51"/>
      <c r="FB170" s="51"/>
      <c r="FC170" s="51"/>
      <c r="FD170" s="51"/>
      <c r="FE170" s="51"/>
      <c r="FF170" s="51"/>
      <c r="FG170" s="51"/>
      <c r="FH170" s="51"/>
      <c r="FI170" s="51"/>
      <c r="FJ170" s="51"/>
      <c r="FK170" s="51"/>
      <c r="FL170" s="51"/>
      <c r="FM170" s="51"/>
      <c r="FN170" s="51"/>
      <c r="FO170" s="51"/>
      <c r="FP170" s="51"/>
      <c r="FQ170" s="51"/>
      <c r="FR170" s="51"/>
      <c r="FS170" s="51"/>
      <c r="FT170" s="51"/>
      <c r="FU170" s="51"/>
      <c r="FV170" s="51"/>
      <c r="FW170" s="51"/>
      <c r="FX170" s="51"/>
      <c r="FY170" s="51"/>
      <c r="FZ170" s="51"/>
      <c r="GA170" s="51"/>
      <c r="GB170" s="51"/>
      <c r="GC170" s="51"/>
      <c r="GD170" s="51"/>
      <c r="GE170" s="51"/>
      <c r="GF170" s="51"/>
      <c r="GG170" s="51"/>
      <c r="GH170" s="51"/>
      <c r="GI170" s="51"/>
      <c r="GJ170" s="51"/>
      <c r="GK170" s="51"/>
      <c r="GL170" s="51"/>
      <c r="GM170" s="51"/>
      <c r="GN170" s="51"/>
      <c r="GO170" s="51"/>
      <c r="GP170" s="51"/>
      <c r="GQ170" s="51"/>
      <c r="GR170" s="51"/>
      <c r="GS170" s="51"/>
      <c r="GT170" s="51"/>
      <c r="GU170" s="51"/>
      <c r="GV170" s="51"/>
      <c r="GW170" s="51"/>
      <c r="GX170" s="51"/>
      <c r="GY170" s="51"/>
      <c r="GZ170" s="51"/>
      <c r="HA170" s="51"/>
      <c r="HB170" s="51"/>
      <c r="HC170" s="51"/>
      <c r="HD170" s="51"/>
      <c r="HE170" s="51"/>
      <c r="HF170" s="51"/>
      <c r="HG170" s="51"/>
      <c r="HH170" s="51"/>
      <c r="HI170" s="51"/>
      <c r="HJ170" s="51"/>
      <c r="HK170" s="51"/>
      <c r="HL170" s="51"/>
      <c r="HM170" s="51"/>
      <c r="HN170" s="51"/>
      <c r="HO170" s="51"/>
      <c r="HP170" s="51"/>
      <c r="HQ170" s="51"/>
      <c r="HR170" s="51"/>
      <c r="HS170" s="51"/>
      <c r="HT170" s="51"/>
      <c r="HU170" s="51"/>
      <c r="HV170" s="51"/>
      <c r="HW170" s="51"/>
      <c r="HX170" s="51"/>
      <c r="HY170" s="51"/>
      <c r="HZ170" s="51"/>
      <c r="IA170" s="51"/>
      <c r="IB170" s="51"/>
      <c r="IC170" s="51"/>
      <c r="ID170" s="51"/>
      <c r="IE170" s="51"/>
      <c r="IF170" s="51"/>
      <c r="IG170" s="51"/>
      <c r="IH170" s="51"/>
      <c r="II170" s="51"/>
      <c r="IJ170" s="51"/>
    </row>
    <row r="171" spans="1:244" s="65" customFormat="1" ht="13.5" customHeight="1" x14ac:dyDescent="0.25">
      <c r="A171" s="50"/>
      <c r="B171" s="50"/>
      <c r="C171" s="216" t="s">
        <v>156</v>
      </c>
      <c r="D171" s="216"/>
      <c r="E171" s="216"/>
      <c r="F171" s="256">
        <v>4695</v>
      </c>
      <c r="G171" s="218"/>
      <c r="H171" s="256">
        <v>4695</v>
      </c>
      <c r="I171" s="218"/>
      <c r="J171" s="217">
        <v>4647.8900000000003</v>
      </c>
      <c r="K171" s="317"/>
      <c r="L171" s="215">
        <v>99</v>
      </c>
      <c r="M171" s="215"/>
      <c r="N171" s="55"/>
      <c r="O171" s="55"/>
      <c r="P171" s="55"/>
      <c r="Q171" s="55"/>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c r="HA171" s="51"/>
      <c r="HB171" s="51"/>
      <c r="HC171" s="51"/>
      <c r="HD171" s="51"/>
      <c r="HE171" s="51"/>
      <c r="HF171" s="51"/>
      <c r="HG171" s="51"/>
      <c r="HH171" s="51"/>
      <c r="HI171" s="51"/>
      <c r="HJ171" s="51"/>
      <c r="HK171" s="51"/>
      <c r="HL171" s="51"/>
      <c r="HM171" s="51"/>
      <c r="HN171" s="51"/>
      <c r="HO171" s="51"/>
      <c r="HP171" s="51"/>
      <c r="HQ171" s="51"/>
      <c r="HR171" s="51"/>
      <c r="HS171" s="51"/>
      <c r="HT171" s="51"/>
      <c r="HU171" s="51"/>
      <c r="HV171" s="51"/>
      <c r="HW171" s="51"/>
      <c r="HX171" s="51"/>
      <c r="HY171" s="51"/>
      <c r="HZ171" s="51"/>
      <c r="IA171" s="51"/>
      <c r="IB171" s="51"/>
      <c r="IC171" s="51"/>
      <c r="ID171" s="51"/>
      <c r="IE171" s="51"/>
      <c r="IF171" s="51"/>
      <c r="IG171" s="51"/>
      <c r="IH171" s="51"/>
      <c r="II171" s="51"/>
      <c r="IJ171" s="51"/>
    </row>
    <row r="172" spans="1:244" s="65" customFormat="1" ht="13.5" customHeight="1" x14ac:dyDescent="0.25">
      <c r="A172" s="56"/>
      <c r="B172" s="56"/>
      <c r="C172" s="216" t="s">
        <v>157</v>
      </c>
      <c r="D172" s="216"/>
      <c r="E172" s="216"/>
      <c r="F172" s="256">
        <v>34269</v>
      </c>
      <c r="G172" s="218"/>
      <c r="H172" s="256">
        <v>33786.19</v>
      </c>
      <c r="I172" s="218"/>
      <c r="J172" s="217">
        <v>33948.339999999997</v>
      </c>
      <c r="K172" s="317"/>
      <c r="L172" s="215">
        <v>100.48</v>
      </c>
      <c r="M172" s="215"/>
      <c r="N172" s="55"/>
      <c r="O172" s="55"/>
      <c r="P172" s="55"/>
      <c r="Q172" s="55"/>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c r="FG172" s="51"/>
      <c r="FH172" s="51"/>
      <c r="FI172" s="51"/>
      <c r="FJ172" s="51"/>
      <c r="FK172" s="51"/>
      <c r="FL172" s="51"/>
      <c r="FM172" s="51"/>
      <c r="FN172" s="51"/>
      <c r="FO172" s="51"/>
      <c r="FP172" s="51"/>
      <c r="FQ172" s="51"/>
      <c r="FR172" s="51"/>
      <c r="FS172" s="51"/>
      <c r="FT172" s="51"/>
      <c r="FU172" s="51"/>
      <c r="FV172" s="51"/>
      <c r="FW172" s="51"/>
      <c r="FX172" s="51"/>
      <c r="FY172" s="51"/>
      <c r="FZ172" s="51"/>
      <c r="GA172" s="51"/>
      <c r="GB172" s="51"/>
      <c r="GC172" s="51"/>
      <c r="GD172" s="51"/>
      <c r="GE172" s="51"/>
      <c r="GF172" s="51"/>
      <c r="GG172" s="51"/>
      <c r="GH172" s="51"/>
      <c r="GI172" s="51"/>
      <c r="GJ172" s="51"/>
      <c r="GK172" s="51"/>
      <c r="GL172" s="51"/>
      <c r="GM172" s="51"/>
      <c r="GN172" s="51"/>
      <c r="GO172" s="51"/>
      <c r="GP172" s="51"/>
      <c r="GQ172" s="51"/>
      <c r="GR172" s="51"/>
      <c r="GS172" s="51"/>
      <c r="GT172" s="51"/>
      <c r="GU172" s="51"/>
      <c r="GV172" s="51"/>
      <c r="GW172" s="51"/>
      <c r="GX172" s="51"/>
      <c r="GY172" s="51"/>
      <c r="GZ172" s="51"/>
      <c r="HA172" s="51"/>
      <c r="HB172" s="51"/>
      <c r="HC172" s="51"/>
      <c r="HD172" s="51"/>
      <c r="HE172" s="51"/>
      <c r="HF172" s="51"/>
      <c r="HG172" s="51"/>
      <c r="HH172" s="51"/>
      <c r="HI172" s="51"/>
      <c r="HJ172" s="51"/>
      <c r="HK172" s="51"/>
      <c r="HL172" s="51"/>
      <c r="HM172" s="51"/>
      <c r="HN172" s="51"/>
      <c r="HO172" s="51"/>
      <c r="HP172" s="51"/>
      <c r="HQ172" s="51"/>
      <c r="HR172" s="51"/>
      <c r="HS172" s="51"/>
      <c r="HT172" s="51"/>
      <c r="HU172" s="51"/>
      <c r="HV172" s="51"/>
      <c r="HW172" s="51"/>
      <c r="HX172" s="51"/>
      <c r="HY172" s="51"/>
      <c r="HZ172" s="51"/>
      <c r="IA172" s="51"/>
      <c r="IB172" s="51"/>
      <c r="IC172" s="51"/>
      <c r="ID172" s="51"/>
      <c r="IE172" s="51"/>
      <c r="IF172" s="51"/>
      <c r="IG172" s="51"/>
      <c r="IH172" s="51"/>
      <c r="II172" s="51"/>
      <c r="IJ172" s="51"/>
    </row>
    <row r="173" spans="1:244" s="65" customFormat="1" ht="12.75" customHeight="1" x14ac:dyDescent="0.25">
      <c r="A173" s="211" t="s">
        <v>227</v>
      </c>
      <c r="B173" s="212"/>
      <c r="C173" s="213" t="s">
        <v>158</v>
      </c>
      <c r="D173" s="213"/>
      <c r="E173" s="213"/>
      <c r="F173" s="214">
        <v>0</v>
      </c>
      <c r="G173" s="257"/>
      <c r="H173" s="214">
        <v>0</v>
      </c>
      <c r="I173" s="257"/>
      <c r="J173" s="214">
        <v>0</v>
      </c>
      <c r="K173" s="257"/>
      <c r="L173" s="215">
        <v>0</v>
      </c>
      <c r="M173" s="215"/>
      <c r="N173" s="54"/>
      <c r="O173" s="54"/>
      <c r="P173" s="54"/>
      <c r="Q173" s="54"/>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row>
    <row r="174" spans="1:244" s="65" customFormat="1" ht="13.5" customHeight="1" x14ac:dyDescent="0.25">
      <c r="A174" s="50"/>
      <c r="B174" s="50"/>
      <c r="C174" s="216" t="s">
        <v>112</v>
      </c>
      <c r="D174" s="216"/>
      <c r="E174" s="216"/>
      <c r="F174" s="217">
        <v>0</v>
      </c>
      <c r="G174" s="317"/>
      <c r="H174" s="217">
        <v>0</v>
      </c>
      <c r="I174" s="317"/>
      <c r="J174" s="217">
        <v>0</v>
      </c>
      <c r="K174" s="317"/>
      <c r="L174" s="215">
        <v>0</v>
      </c>
      <c r="M174" s="215"/>
      <c r="N174" s="55"/>
      <c r="O174" s="55"/>
      <c r="P174" s="55"/>
      <c r="Q174" s="55"/>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row>
    <row r="175" spans="1:244" s="65" customFormat="1" ht="13.5" customHeight="1" x14ac:dyDescent="0.25">
      <c r="A175" s="267" t="s">
        <v>296</v>
      </c>
      <c r="B175" s="211"/>
      <c r="C175" s="334" t="s">
        <v>297</v>
      </c>
      <c r="D175" s="335"/>
      <c r="E175" s="303"/>
      <c r="F175" s="217">
        <v>0</v>
      </c>
      <c r="G175" s="253"/>
      <c r="H175" s="217">
        <v>0</v>
      </c>
      <c r="I175" s="253"/>
      <c r="J175" s="217">
        <v>0</v>
      </c>
      <c r="K175" s="253"/>
      <c r="L175" s="215">
        <v>0</v>
      </c>
      <c r="M175" s="215"/>
      <c r="N175" s="55"/>
      <c r="O175" s="55"/>
      <c r="P175" s="55"/>
      <c r="Q175" s="55"/>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c r="CT175" s="51"/>
      <c r="CU175" s="51"/>
      <c r="CV175" s="51"/>
      <c r="CW175" s="51"/>
      <c r="CX175" s="51"/>
      <c r="CY175" s="51"/>
      <c r="CZ175" s="51"/>
      <c r="DA175" s="51"/>
      <c r="DB175" s="51"/>
      <c r="DC175" s="51"/>
      <c r="DD175" s="51"/>
      <c r="DE175" s="51"/>
      <c r="DF175" s="51"/>
      <c r="DG175" s="51"/>
      <c r="DH175" s="51"/>
      <c r="DI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H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c r="FG175" s="51"/>
      <c r="FH175" s="51"/>
      <c r="FI175" s="51"/>
      <c r="FJ175" s="51"/>
      <c r="FK175" s="51"/>
      <c r="FL175" s="51"/>
      <c r="FM175" s="51"/>
      <c r="FN175" s="51"/>
      <c r="FO175" s="51"/>
      <c r="FP175" s="51"/>
      <c r="FQ175" s="51"/>
      <c r="FR175" s="51"/>
      <c r="FS175" s="51"/>
      <c r="FT175" s="51"/>
      <c r="FU175" s="51"/>
      <c r="FV175" s="51"/>
      <c r="FW175" s="51"/>
      <c r="FX175" s="51"/>
      <c r="FY175" s="51"/>
      <c r="FZ175" s="51"/>
      <c r="GA175" s="51"/>
      <c r="GB175" s="51"/>
      <c r="GC175" s="51"/>
      <c r="GD175" s="51"/>
      <c r="GE175" s="51"/>
      <c r="GF175" s="51"/>
      <c r="GG175" s="51"/>
      <c r="GH175" s="51"/>
      <c r="GI175" s="51"/>
      <c r="GJ175" s="51"/>
      <c r="GK175" s="51"/>
      <c r="GL175" s="51"/>
      <c r="GM175" s="51"/>
      <c r="GN175" s="51"/>
      <c r="GO175" s="51"/>
      <c r="GP175" s="51"/>
      <c r="GQ175" s="51"/>
      <c r="GR175" s="51"/>
      <c r="GS175" s="51"/>
      <c r="GT175" s="51"/>
      <c r="GU175" s="51"/>
      <c r="GV175" s="51"/>
      <c r="GW175" s="51"/>
      <c r="GX175" s="51"/>
      <c r="GY175" s="51"/>
      <c r="GZ175" s="51"/>
      <c r="HA175" s="51"/>
      <c r="HB175" s="51"/>
      <c r="HC175" s="51"/>
      <c r="HD175" s="51"/>
      <c r="HE175" s="51"/>
      <c r="HF175" s="51"/>
      <c r="HG175" s="51"/>
      <c r="HH175" s="51"/>
      <c r="HI175" s="51"/>
      <c r="HJ175" s="51"/>
      <c r="HK175" s="51"/>
      <c r="HL175" s="51"/>
      <c r="HM175" s="51"/>
      <c r="HN175" s="51"/>
      <c r="HO175" s="51"/>
      <c r="HP175" s="51"/>
      <c r="HQ175" s="51"/>
      <c r="HR175" s="51"/>
      <c r="HS175" s="51"/>
      <c r="HT175" s="51"/>
      <c r="HU175" s="51"/>
      <c r="HV175" s="51"/>
      <c r="HW175" s="51"/>
      <c r="HX175" s="51"/>
      <c r="HY175" s="51"/>
      <c r="HZ175" s="51"/>
      <c r="IA175" s="51"/>
      <c r="IB175" s="51"/>
      <c r="IC175" s="51"/>
      <c r="ID175" s="51"/>
      <c r="IE175" s="51"/>
      <c r="IF175" s="51"/>
      <c r="IG175" s="51"/>
      <c r="IH175" s="51"/>
      <c r="II175" s="51"/>
      <c r="IJ175" s="51"/>
    </row>
    <row r="176" spans="1:244" s="65" customFormat="1" ht="13.5" x14ac:dyDescent="0.25">
      <c r="A176" s="56"/>
      <c r="B176" s="56"/>
      <c r="C176" s="216" t="s">
        <v>116</v>
      </c>
      <c r="D176" s="216"/>
      <c r="E176" s="216"/>
      <c r="F176" s="217">
        <v>0</v>
      </c>
      <c r="G176" s="317"/>
      <c r="H176" s="217">
        <v>0</v>
      </c>
      <c r="I176" s="317"/>
      <c r="J176" s="217">
        <v>0</v>
      </c>
      <c r="K176" s="317"/>
      <c r="L176" s="215">
        <v>0</v>
      </c>
      <c r="M176" s="215"/>
      <c r="N176" s="55"/>
      <c r="O176" s="55"/>
      <c r="P176" s="55"/>
      <c r="Q176" s="55"/>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c r="FH176" s="51"/>
      <c r="FI176" s="51"/>
      <c r="FJ176" s="51"/>
      <c r="FK176" s="51"/>
      <c r="FL176" s="51"/>
      <c r="FM176" s="51"/>
      <c r="FN176" s="51"/>
      <c r="FO176" s="51"/>
      <c r="FP176" s="51"/>
      <c r="FQ176" s="51"/>
      <c r="FR176" s="51"/>
      <c r="FS176" s="51"/>
      <c r="FT176" s="51"/>
      <c r="FU176" s="51"/>
      <c r="FV176" s="51"/>
      <c r="FW176" s="51"/>
      <c r="FX176" s="51"/>
      <c r="FY176" s="51"/>
      <c r="FZ176" s="51"/>
      <c r="GA176" s="51"/>
      <c r="GB176" s="51"/>
      <c r="GC176" s="51"/>
      <c r="GD176" s="51"/>
      <c r="GE176" s="51"/>
      <c r="GF176" s="51"/>
      <c r="GG176" s="51"/>
      <c r="GH176" s="51"/>
      <c r="GI176" s="51"/>
      <c r="GJ176" s="51"/>
      <c r="GK176" s="51"/>
      <c r="GL176" s="51"/>
      <c r="GM176" s="51"/>
      <c r="GN176" s="51"/>
      <c r="GO176" s="51"/>
      <c r="GP176" s="51"/>
      <c r="GQ176" s="51"/>
      <c r="GR176" s="51"/>
      <c r="GS176" s="51"/>
      <c r="GT176" s="51"/>
      <c r="GU176" s="51"/>
      <c r="GV176" s="51"/>
      <c r="GW176" s="51"/>
      <c r="GX176" s="51"/>
      <c r="GY176" s="51"/>
      <c r="GZ176" s="51"/>
      <c r="HA176" s="51"/>
      <c r="HB176" s="51"/>
      <c r="HC176" s="51"/>
      <c r="HD176" s="51"/>
      <c r="HE176" s="51"/>
      <c r="HF176" s="51"/>
      <c r="HG176" s="51"/>
      <c r="HH176" s="51"/>
      <c r="HI176" s="51"/>
      <c r="HJ176" s="51"/>
      <c r="HK176" s="51"/>
      <c r="HL176" s="51"/>
      <c r="HM176" s="51"/>
      <c r="HN176" s="51"/>
      <c r="HO176" s="51"/>
      <c r="HP176" s="51"/>
      <c r="HQ176" s="51"/>
      <c r="HR176" s="51"/>
      <c r="HS176" s="51"/>
      <c r="HT176" s="51"/>
      <c r="HU176" s="51"/>
      <c r="HV176" s="51"/>
      <c r="HW176" s="51"/>
      <c r="HX176" s="51"/>
      <c r="HY176" s="51"/>
      <c r="HZ176" s="51"/>
      <c r="IA176" s="51"/>
      <c r="IB176" s="51"/>
      <c r="IC176" s="51"/>
      <c r="ID176" s="51"/>
      <c r="IE176" s="51"/>
      <c r="IF176" s="51"/>
      <c r="IG176" s="51"/>
      <c r="IH176" s="51"/>
      <c r="II176" s="51"/>
      <c r="IJ176" s="51"/>
    </row>
    <row r="177" spans="1:244" s="65" customFormat="1" ht="13.5" customHeight="1" x14ac:dyDescent="0.25">
      <c r="A177" s="56"/>
      <c r="B177" s="56"/>
      <c r="C177" s="216" t="s">
        <v>117</v>
      </c>
      <c r="D177" s="216"/>
      <c r="E177" s="216"/>
      <c r="F177" s="217">
        <v>34269</v>
      </c>
      <c r="G177" s="317"/>
      <c r="H177" s="217">
        <v>33786</v>
      </c>
      <c r="I177" s="317"/>
      <c r="J177" s="217">
        <v>33948.339999999997</v>
      </c>
      <c r="K177" s="317"/>
      <c r="L177" s="215">
        <v>100.48</v>
      </c>
      <c r="M177" s="215"/>
      <c r="N177" s="55"/>
      <c r="O177" s="55"/>
      <c r="P177" s="55"/>
      <c r="Q177" s="55"/>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c r="CT177" s="51"/>
      <c r="CU177" s="51"/>
      <c r="CV177" s="51"/>
      <c r="CW177" s="51"/>
      <c r="CX177" s="51"/>
      <c r="CY177" s="51"/>
      <c r="CZ177" s="51"/>
      <c r="DA177" s="51"/>
      <c r="DB177" s="51"/>
      <c r="DC177" s="51"/>
      <c r="DD177" s="51"/>
      <c r="DE177" s="51"/>
      <c r="DF177" s="51"/>
      <c r="DG177" s="51"/>
      <c r="DH177" s="51"/>
      <c r="DI177" s="51"/>
      <c r="DJ177" s="51"/>
      <c r="DK177" s="51"/>
      <c r="DL177" s="51"/>
      <c r="DM177" s="51"/>
      <c r="DN177" s="51"/>
      <c r="DO177" s="51"/>
      <c r="DP177" s="51"/>
      <c r="DQ177" s="51"/>
      <c r="DR177" s="51"/>
      <c r="DS177" s="51"/>
      <c r="DT177" s="51"/>
      <c r="DU177" s="51"/>
      <c r="DV177" s="51"/>
      <c r="DW177" s="51"/>
      <c r="DX177" s="51"/>
      <c r="DY177" s="51"/>
      <c r="DZ177" s="51"/>
      <c r="EA177" s="51"/>
      <c r="EB177" s="51"/>
      <c r="EC177" s="51"/>
      <c r="ED177" s="51"/>
      <c r="EE177" s="51"/>
      <c r="EF177" s="51"/>
      <c r="EG177" s="51"/>
      <c r="EH177" s="51"/>
      <c r="EI177" s="51"/>
      <c r="EJ177" s="51"/>
      <c r="EK177" s="51"/>
      <c r="EL177" s="51"/>
      <c r="EM177" s="51"/>
      <c r="EN177" s="51"/>
      <c r="EO177" s="51"/>
      <c r="EP177" s="51"/>
      <c r="EQ177" s="51"/>
      <c r="ER177" s="51"/>
      <c r="ES177" s="51"/>
      <c r="ET177" s="51"/>
      <c r="EU177" s="51"/>
      <c r="EV177" s="51"/>
      <c r="EW177" s="51"/>
      <c r="EX177" s="51"/>
      <c r="EY177" s="51"/>
      <c r="EZ177" s="51"/>
      <c r="FA177" s="51"/>
      <c r="FB177" s="51"/>
      <c r="FC177" s="51"/>
      <c r="FD177" s="51"/>
      <c r="FE177" s="51"/>
      <c r="FF177" s="51"/>
      <c r="FG177" s="51"/>
      <c r="FH177" s="51"/>
      <c r="FI177" s="51"/>
      <c r="FJ177" s="51"/>
      <c r="FK177" s="51"/>
      <c r="FL177" s="51"/>
      <c r="FM177" s="51"/>
      <c r="FN177" s="51"/>
      <c r="FO177" s="51"/>
      <c r="FP177" s="51"/>
      <c r="FQ177" s="51"/>
      <c r="FR177" s="51"/>
      <c r="FS177" s="51"/>
      <c r="FT177" s="51"/>
      <c r="FU177" s="51"/>
      <c r="FV177" s="51"/>
      <c r="FW177" s="51"/>
      <c r="FX177" s="51"/>
      <c r="FY177" s="51"/>
      <c r="FZ177" s="51"/>
      <c r="GA177" s="51"/>
      <c r="GB177" s="51"/>
      <c r="GC177" s="51"/>
      <c r="GD177" s="51"/>
      <c r="GE177" s="51"/>
      <c r="GF177" s="51"/>
      <c r="GG177" s="51"/>
      <c r="GH177" s="51"/>
      <c r="GI177" s="51"/>
      <c r="GJ177" s="51"/>
      <c r="GK177" s="51"/>
      <c r="GL177" s="51"/>
      <c r="GM177" s="51"/>
      <c r="GN177" s="51"/>
      <c r="GO177" s="51"/>
      <c r="GP177" s="51"/>
      <c r="GQ177" s="51"/>
      <c r="GR177" s="51"/>
      <c r="GS177" s="51"/>
      <c r="GT177" s="51"/>
      <c r="GU177" s="51"/>
      <c r="GV177" s="51"/>
      <c r="GW177" s="51"/>
      <c r="GX177" s="51"/>
      <c r="GY177" s="51"/>
      <c r="GZ177" s="51"/>
      <c r="HA177" s="51"/>
      <c r="HB177" s="51"/>
      <c r="HC177" s="51"/>
      <c r="HD177" s="51"/>
      <c r="HE177" s="51"/>
      <c r="HF177" s="51"/>
      <c r="HG177" s="51"/>
      <c r="HH177" s="51"/>
      <c r="HI177" s="51"/>
      <c r="HJ177" s="51"/>
      <c r="HK177" s="51"/>
      <c r="HL177" s="51"/>
      <c r="HM177" s="51"/>
      <c r="HN177" s="51"/>
      <c r="HO177" s="51"/>
      <c r="HP177" s="51"/>
      <c r="HQ177" s="51"/>
      <c r="HR177" s="51"/>
      <c r="HS177" s="51"/>
      <c r="HT177" s="51"/>
      <c r="HU177" s="51"/>
      <c r="HV177" s="51"/>
      <c r="HW177" s="51"/>
      <c r="HX177" s="51"/>
      <c r="HY177" s="51"/>
      <c r="HZ177" s="51"/>
      <c r="IA177" s="51"/>
      <c r="IB177" s="51"/>
      <c r="IC177" s="51"/>
      <c r="ID177" s="51"/>
      <c r="IE177" s="51"/>
      <c r="IF177" s="51"/>
      <c r="IG177" s="51"/>
      <c r="IH177" s="51"/>
      <c r="II177" s="51"/>
      <c r="IJ177" s="51"/>
    </row>
    <row r="178" spans="1:244" ht="18" customHeight="1" x14ac:dyDescent="0.25">
      <c r="A178" s="46"/>
      <c r="B178" s="345" t="s">
        <v>160</v>
      </c>
      <c r="C178" s="346"/>
      <c r="D178" s="346"/>
      <c r="E178" s="346"/>
      <c r="F178" s="294">
        <v>34269</v>
      </c>
      <c r="G178" s="285"/>
      <c r="H178" s="294">
        <v>33786.19</v>
      </c>
      <c r="I178" s="285"/>
      <c r="J178" s="294">
        <v>33948.339999999997</v>
      </c>
      <c r="K178" s="285"/>
      <c r="L178" s="347">
        <v>100.48</v>
      </c>
      <c r="M178" s="347"/>
      <c r="N178" s="57"/>
      <c r="O178" s="57"/>
      <c r="P178" s="57"/>
      <c r="Q178" s="5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47"/>
      <c r="ED178" s="47"/>
      <c r="EE178" s="47"/>
      <c r="EF178" s="47"/>
      <c r="EG178" s="47"/>
      <c r="EH178" s="47"/>
      <c r="EI178" s="47"/>
      <c r="EJ178" s="47"/>
      <c r="EK178" s="47"/>
      <c r="EL178" s="47"/>
      <c r="EM178" s="47"/>
      <c r="EN178" s="47"/>
      <c r="EO178" s="47"/>
      <c r="EP178" s="47"/>
      <c r="EQ178" s="47"/>
      <c r="ER178" s="47"/>
      <c r="ES178" s="47"/>
      <c r="ET178" s="47"/>
      <c r="EU178" s="47"/>
      <c r="EV178" s="47"/>
      <c r="EW178" s="47"/>
      <c r="EX178" s="47"/>
      <c r="EY178" s="47"/>
      <c r="EZ178" s="47"/>
      <c r="FA178" s="47"/>
      <c r="FB178" s="47"/>
      <c r="FC178" s="47"/>
      <c r="FD178" s="47"/>
      <c r="FE178" s="47"/>
      <c r="FF178" s="47"/>
      <c r="FG178" s="47"/>
      <c r="FH178" s="47"/>
      <c r="FI178" s="47"/>
      <c r="FJ178" s="47"/>
      <c r="FK178" s="47"/>
      <c r="FL178" s="47"/>
      <c r="FM178" s="47"/>
      <c r="FN178" s="47"/>
      <c r="FO178" s="47"/>
      <c r="FP178" s="47"/>
      <c r="FQ178" s="47"/>
      <c r="FR178" s="47"/>
      <c r="FS178" s="47"/>
      <c r="FT178" s="47"/>
      <c r="FU178" s="47"/>
      <c r="FV178" s="47"/>
      <c r="FW178" s="47"/>
      <c r="FX178" s="47"/>
      <c r="FY178" s="47"/>
      <c r="FZ178" s="47"/>
      <c r="GA178" s="47"/>
      <c r="GB178" s="47"/>
      <c r="GC178" s="47"/>
      <c r="GD178" s="47"/>
      <c r="GE178" s="47"/>
      <c r="GF178" s="47"/>
      <c r="GG178" s="47"/>
      <c r="GH178" s="47"/>
      <c r="GI178" s="47"/>
      <c r="GJ178" s="47"/>
      <c r="GK178" s="47"/>
      <c r="GL178" s="47"/>
      <c r="GM178" s="47"/>
      <c r="GN178" s="47"/>
      <c r="GO178" s="47"/>
      <c r="GP178" s="47"/>
      <c r="GQ178" s="47"/>
      <c r="GR178" s="47"/>
      <c r="GS178" s="47"/>
      <c r="GT178" s="47"/>
      <c r="GU178" s="47"/>
      <c r="GV178" s="47"/>
      <c r="GW178" s="47"/>
      <c r="GX178" s="47"/>
      <c r="GY178" s="47"/>
      <c r="GZ178" s="47"/>
      <c r="HA178" s="47"/>
      <c r="HB178" s="47"/>
      <c r="HC178" s="47"/>
      <c r="HD178" s="47"/>
      <c r="HE178" s="47"/>
      <c r="HF178" s="47"/>
      <c r="HG178" s="47"/>
      <c r="HH178" s="47"/>
      <c r="HI178" s="47"/>
      <c r="HJ178" s="47"/>
      <c r="HK178" s="47"/>
      <c r="HL178" s="47"/>
      <c r="HM178" s="47"/>
      <c r="HN178" s="47"/>
      <c r="HO178" s="47"/>
      <c r="HP178" s="47"/>
      <c r="HQ178" s="47"/>
      <c r="HR178" s="47"/>
      <c r="HS178" s="47"/>
      <c r="HT178" s="47"/>
      <c r="HU178" s="47"/>
      <c r="HV178" s="47"/>
      <c r="HW178" s="47"/>
      <c r="HX178" s="47"/>
      <c r="HY178" s="47"/>
      <c r="HZ178" s="47"/>
      <c r="IA178" s="47"/>
      <c r="IB178" s="47"/>
      <c r="IC178" s="47"/>
      <c r="ID178" s="47"/>
      <c r="IE178" s="47"/>
      <c r="IF178" s="47"/>
      <c r="IG178" s="47"/>
      <c r="IH178" s="47"/>
      <c r="II178" s="47"/>
      <c r="IJ178" s="47"/>
    </row>
    <row r="179" spans="1:244" ht="18" customHeight="1" x14ac:dyDescent="0.25">
      <c r="A179" s="46"/>
      <c r="B179" s="314" t="s">
        <v>138</v>
      </c>
      <c r="C179" s="314"/>
      <c r="D179" s="314"/>
      <c r="E179" s="314"/>
      <c r="F179" s="251">
        <v>51487</v>
      </c>
      <c r="G179" s="255"/>
      <c r="H179" s="251">
        <v>51004.19</v>
      </c>
      <c r="I179" s="255"/>
      <c r="J179" s="251">
        <v>51004.19</v>
      </c>
      <c r="K179" s="255"/>
      <c r="L179" s="315">
        <v>100</v>
      </c>
      <c r="M179" s="316"/>
      <c r="N179" s="57"/>
      <c r="O179" s="57"/>
      <c r="P179" s="57"/>
      <c r="Q179" s="5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c r="CV179" s="47"/>
      <c r="CW179" s="47"/>
      <c r="CX179" s="47"/>
      <c r="CY179" s="47"/>
      <c r="CZ179" s="47"/>
      <c r="DA179" s="47"/>
      <c r="DB179" s="47"/>
      <c r="DC179" s="47"/>
      <c r="DD179" s="47"/>
      <c r="DE179" s="47"/>
      <c r="DF179" s="47"/>
      <c r="DG179" s="47"/>
      <c r="DH179" s="47"/>
      <c r="DI179" s="47"/>
      <c r="DJ179" s="47"/>
      <c r="DK179" s="47"/>
      <c r="DL179" s="47"/>
      <c r="DM179" s="47"/>
      <c r="DN179" s="47"/>
      <c r="DO179" s="47"/>
      <c r="DP179" s="47"/>
      <c r="DQ179" s="47"/>
      <c r="DR179" s="47"/>
      <c r="DS179" s="47"/>
      <c r="DT179" s="47"/>
      <c r="DU179" s="47"/>
      <c r="DV179" s="47"/>
      <c r="DW179" s="47"/>
      <c r="DX179" s="47"/>
      <c r="DY179" s="47"/>
      <c r="DZ179" s="47"/>
      <c r="EA179" s="47"/>
      <c r="EB179" s="47"/>
      <c r="EC179" s="47"/>
      <c r="ED179" s="47"/>
      <c r="EE179" s="47"/>
      <c r="EF179" s="47"/>
      <c r="EG179" s="47"/>
      <c r="EH179" s="47"/>
      <c r="EI179" s="47"/>
      <c r="EJ179" s="47"/>
      <c r="EK179" s="47"/>
      <c r="EL179" s="47"/>
      <c r="EM179" s="47"/>
      <c r="EN179" s="47"/>
      <c r="EO179" s="47"/>
      <c r="EP179" s="47"/>
      <c r="EQ179" s="47"/>
      <c r="ER179" s="47"/>
      <c r="ES179" s="47"/>
      <c r="ET179" s="47"/>
      <c r="EU179" s="47"/>
      <c r="EV179" s="47"/>
      <c r="EW179" s="47"/>
      <c r="EX179" s="47"/>
      <c r="EY179" s="47"/>
      <c r="EZ179" s="47"/>
      <c r="FA179" s="47"/>
      <c r="FB179" s="47"/>
      <c r="FC179" s="47"/>
      <c r="FD179" s="47"/>
      <c r="FE179" s="47"/>
      <c r="FF179" s="47"/>
      <c r="FG179" s="47"/>
      <c r="FH179" s="47"/>
      <c r="FI179" s="47"/>
      <c r="FJ179" s="47"/>
      <c r="FK179" s="47"/>
      <c r="FL179" s="47"/>
      <c r="FM179" s="47"/>
      <c r="FN179" s="47"/>
      <c r="FO179" s="47"/>
      <c r="FP179" s="47"/>
      <c r="FQ179" s="47"/>
      <c r="FR179" s="47"/>
      <c r="FS179" s="47"/>
      <c r="FT179" s="47"/>
      <c r="FU179" s="47"/>
      <c r="FV179" s="47"/>
      <c r="FW179" s="47"/>
      <c r="FX179" s="47"/>
      <c r="FY179" s="47"/>
      <c r="FZ179" s="47"/>
      <c r="GA179" s="47"/>
      <c r="GB179" s="47"/>
      <c r="GC179" s="47"/>
      <c r="GD179" s="47"/>
      <c r="GE179" s="47"/>
      <c r="GF179" s="47"/>
      <c r="GG179" s="47"/>
      <c r="GH179" s="47"/>
      <c r="GI179" s="47"/>
      <c r="GJ179" s="47"/>
      <c r="GK179" s="47"/>
      <c r="GL179" s="47"/>
      <c r="GM179" s="47"/>
      <c r="GN179" s="47"/>
      <c r="GO179" s="47"/>
      <c r="GP179" s="47"/>
      <c r="GQ179" s="47"/>
      <c r="GR179" s="47"/>
      <c r="GS179" s="47"/>
      <c r="GT179" s="47"/>
      <c r="GU179" s="47"/>
      <c r="GV179" s="47"/>
      <c r="GW179" s="47"/>
      <c r="GX179" s="47"/>
      <c r="GY179" s="47"/>
      <c r="GZ179" s="47"/>
      <c r="HA179" s="47"/>
      <c r="HB179" s="47"/>
      <c r="HC179" s="47"/>
      <c r="HD179" s="47"/>
      <c r="HE179" s="47"/>
      <c r="HF179" s="47"/>
      <c r="HG179" s="47"/>
      <c r="HH179" s="47"/>
      <c r="HI179" s="47"/>
      <c r="HJ179" s="47"/>
      <c r="HK179" s="47"/>
      <c r="HL179" s="47"/>
      <c r="HM179" s="47"/>
      <c r="HN179" s="47"/>
      <c r="HO179" s="47"/>
      <c r="HP179" s="47"/>
      <c r="HQ179" s="47"/>
      <c r="HR179" s="47"/>
      <c r="HS179" s="47"/>
      <c r="HT179" s="47"/>
      <c r="HU179" s="47"/>
      <c r="HV179" s="47"/>
      <c r="HW179" s="47"/>
      <c r="HX179" s="47"/>
      <c r="HY179" s="47"/>
      <c r="HZ179" s="47"/>
      <c r="IA179" s="47"/>
      <c r="IB179" s="47"/>
      <c r="IC179" s="47"/>
      <c r="ID179" s="47"/>
      <c r="IE179" s="47"/>
      <c r="IF179" s="47"/>
      <c r="IG179" s="47"/>
      <c r="IH179" s="47"/>
      <c r="II179" s="47"/>
      <c r="IJ179" s="47"/>
    </row>
    <row r="180" spans="1:244" ht="18" customHeight="1" x14ac:dyDescent="0.25">
      <c r="A180" s="46"/>
      <c r="B180" s="202" t="s">
        <v>299</v>
      </c>
      <c r="C180" s="202"/>
      <c r="D180" s="202"/>
      <c r="E180" s="202"/>
      <c r="F180" s="249">
        <v>51487</v>
      </c>
      <c r="G180" s="254"/>
      <c r="H180" s="249">
        <v>51004.19</v>
      </c>
      <c r="I180" s="254"/>
      <c r="J180" s="249">
        <v>51004.19</v>
      </c>
      <c r="K180" s="254"/>
      <c r="L180" s="338">
        <v>100</v>
      </c>
      <c r="M180" s="339"/>
      <c r="N180" s="57"/>
      <c r="O180" s="57"/>
      <c r="P180" s="57"/>
      <c r="Q180" s="5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c r="CV180" s="47"/>
      <c r="CW180" s="47"/>
      <c r="CX180" s="47"/>
      <c r="CY180" s="47"/>
      <c r="CZ180" s="47"/>
      <c r="DA180" s="47"/>
      <c r="DB180" s="47"/>
      <c r="DC180" s="47"/>
      <c r="DD180" s="47"/>
      <c r="DE180" s="47"/>
      <c r="DF180" s="47"/>
      <c r="DG180" s="47"/>
      <c r="DH180" s="47"/>
      <c r="DI180" s="47"/>
      <c r="DJ180" s="47"/>
      <c r="DK180" s="47"/>
      <c r="DL180" s="47"/>
      <c r="DM180" s="47"/>
      <c r="DN180" s="47"/>
      <c r="DO180" s="47"/>
      <c r="DP180" s="47"/>
      <c r="DQ180" s="47"/>
      <c r="DR180" s="47"/>
      <c r="DS180" s="47"/>
      <c r="DT180" s="47"/>
      <c r="DU180" s="47"/>
      <c r="DV180" s="47"/>
      <c r="DW180" s="47"/>
      <c r="DX180" s="47"/>
      <c r="DY180" s="47"/>
      <c r="DZ180" s="47"/>
      <c r="EA180" s="47"/>
      <c r="EB180" s="47"/>
      <c r="EC180" s="47"/>
      <c r="ED180" s="47"/>
      <c r="EE180" s="47"/>
      <c r="EF180" s="47"/>
      <c r="EG180" s="47"/>
      <c r="EH180" s="47"/>
      <c r="EI180" s="47"/>
      <c r="EJ180" s="47"/>
      <c r="EK180" s="47"/>
      <c r="EL180" s="47"/>
      <c r="EM180" s="47"/>
      <c r="EN180" s="47"/>
      <c r="EO180" s="47"/>
      <c r="EP180" s="47"/>
      <c r="EQ180" s="47"/>
      <c r="ER180" s="47"/>
      <c r="ES180" s="47"/>
      <c r="ET180" s="47"/>
      <c r="EU180" s="47"/>
      <c r="EV180" s="47"/>
      <c r="EW180" s="47"/>
      <c r="EX180" s="47"/>
      <c r="EY180" s="47"/>
      <c r="EZ180" s="47"/>
      <c r="FA180" s="47"/>
      <c r="FB180" s="47"/>
      <c r="FC180" s="47"/>
      <c r="FD180" s="47"/>
      <c r="FE180" s="47"/>
      <c r="FF180" s="47"/>
      <c r="FG180" s="47"/>
      <c r="FH180" s="47"/>
      <c r="FI180" s="47"/>
      <c r="FJ180" s="47"/>
      <c r="FK180" s="47"/>
      <c r="FL180" s="47"/>
      <c r="FM180" s="47"/>
      <c r="FN180" s="47"/>
      <c r="FO180" s="47"/>
      <c r="FP180" s="47"/>
      <c r="FQ180" s="47"/>
      <c r="FR180" s="47"/>
      <c r="FS180" s="47"/>
      <c r="FT180" s="47"/>
      <c r="FU180" s="47"/>
      <c r="FV180" s="47"/>
      <c r="FW180" s="47"/>
      <c r="FX180" s="47"/>
      <c r="FY180" s="47"/>
      <c r="FZ180" s="47"/>
      <c r="GA180" s="47"/>
      <c r="GB180" s="47"/>
      <c r="GC180" s="47"/>
      <c r="GD180" s="47"/>
      <c r="GE180" s="47"/>
      <c r="GF180" s="47"/>
      <c r="GG180" s="47"/>
      <c r="GH180" s="47"/>
      <c r="GI180" s="47"/>
      <c r="GJ180" s="47"/>
      <c r="GK180" s="47"/>
      <c r="GL180" s="47"/>
      <c r="GM180" s="47"/>
      <c r="GN180" s="47"/>
      <c r="GO180" s="47"/>
      <c r="GP180" s="47"/>
      <c r="GQ180" s="47"/>
      <c r="GR180" s="47"/>
      <c r="GS180" s="47"/>
      <c r="GT180" s="47"/>
      <c r="GU180" s="47"/>
      <c r="GV180" s="47"/>
      <c r="GW180" s="47"/>
      <c r="GX180" s="47"/>
      <c r="GY180" s="47"/>
      <c r="GZ180" s="47"/>
      <c r="HA180" s="47"/>
      <c r="HB180" s="47"/>
      <c r="HC180" s="47"/>
      <c r="HD180" s="47"/>
      <c r="HE180" s="47"/>
      <c r="HF180" s="47"/>
      <c r="HG180" s="47"/>
      <c r="HH180" s="47"/>
      <c r="HI180" s="47"/>
      <c r="HJ180" s="47"/>
      <c r="HK180" s="47"/>
      <c r="HL180" s="47"/>
      <c r="HM180" s="47"/>
      <c r="HN180" s="47"/>
      <c r="HO180" s="47"/>
      <c r="HP180" s="47"/>
      <c r="HQ180" s="47"/>
      <c r="HR180" s="47"/>
      <c r="HS180" s="47"/>
      <c r="HT180" s="47"/>
      <c r="HU180" s="47"/>
      <c r="HV180" s="47"/>
      <c r="HW180" s="47"/>
      <c r="HX180" s="47"/>
      <c r="HY180" s="47"/>
      <c r="HZ180" s="47"/>
      <c r="IA180" s="47"/>
      <c r="IB180" s="47"/>
      <c r="IC180" s="47"/>
      <c r="ID180" s="47"/>
      <c r="IE180" s="47"/>
      <c r="IF180" s="47"/>
      <c r="IG180" s="47"/>
      <c r="IH180" s="47"/>
      <c r="II180" s="47"/>
      <c r="IJ180" s="47"/>
    </row>
    <row r="181" spans="1:244" ht="17.25" customHeight="1" x14ac:dyDescent="0.25">
      <c r="A181" s="46"/>
      <c r="B181" s="57"/>
      <c r="C181" s="57"/>
      <c r="D181" s="57"/>
      <c r="E181" s="57"/>
      <c r="F181" s="93"/>
      <c r="G181" s="93"/>
      <c r="H181" s="93"/>
      <c r="I181" s="93"/>
      <c r="J181" s="93"/>
      <c r="K181" s="93"/>
      <c r="L181" s="93"/>
      <c r="M181" s="93"/>
      <c r="N181" s="57"/>
      <c r="O181" s="57"/>
      <c r="P181" s="57"/>
      <c r="Q181" s="5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c r="CH181" s="47"/>
      <c r="CI181" s="47"/>
      <c r="CJ181" s="47"/>
      <c r="CK181" s="47"/>
      <c r="CL181" s="47"/>
      <c r="CM181" s="47"/>
      <c r="CN181" s="47"/>
      <c r="CO181" s="47"/>
      <c r="CP181" s="47"/>
      <c r="CQ181" s="47"/>
      <c r="CR181" s="47"/>
      <c r="CS181" s="47"/>
      <c r="CT181" s="47"/>
      <c r="CU181" s="47"/>
      <c r="CV181" s="47"/>
      <c r="CW181" s="47"/>
      <c r="CX181" s="47"/>
      <c r="CY181" s="47"/>
      <c r="CZ181" s="47"/>
      <c r="DA181" s="47"/>
      <c r="DB181" s="47"/>
      <c r="DC181" s="47"/>
      <c r="DD181" s="47"/>
      <c r="DE181" s="47"/>
      <c r="DF181" s="47"/>
      <c r="DG181" s="47"/>
      <c r="DH181" s="47"/>
      <c r="DI181" s="47"/>
      <c r="DJ181" s="47"/>
      <c r="DK181" s="47"/>
      <c r="DL181" s="47"/>
      <c r="DM181" s="47"/>
      <c r="DN181" s="47"/>
      <c r="DO181" s="47"/>
      <c r="DP181" s="47"/>
      <c r="DQ181" s="47"/>
      <c r="DR181" s="47"/>
      <c r="DS181" s="47"/>
      <c r="DT181" s="47"/>
      <c r="DU181" s="47"/>
      <c r="DV181" s="47"/>
      <c r="DW181" s="47"/>
      <c r="DX181" s="47"/>
      <c r="DY181" s="47"/>
      <c r="DZ181" s="47"/>
      <c r="EA181" s="47"/>
      <c r="EB181" s="47"/>
      <c r="EC181" s="47"/>
      <c r="ED181" s="47"/>
      <c r="EE181" s="47"/>
      <c r="EF181" s="47"/>
      <c r="EG181" s="47"/>
      <c r="EH181" s="47"/>
      <c r="EI181" s="47"/>
      <c r="EJ181" s="47"/>
      <c r="EK181" s="47"/>
      <c r="EL181" s="47"/>
      <c r="EM181" s="47"/>
      <c r="EN181" s="47"/>
      <c r="EO181" s="47"/>
      <c r="EP181" s="47"/>
      <c r="EQ181" s="47"/>
      <c r="ER181" s="47"/>
      <c r="ES181" s="47"/>
      <c r="ET181" s="47"/>
      <c r="EU181" s="47"/>
      <c r="EV181" s="47"/>
      <c r="EW181" s="47"/>
      <c r="EX181" s="47"/>
      <c r="EY181" s="47"/>
      <c r="EZ181" s="47"/>
      <c r="FA181" s="47"/>
      <c r="FB181" s="47"/>
      <c r="FC181" s="47"/>
      <c r="FD181" s="47"/>
      <c r="FE181" s="47"/>
      <c r="FF181" s="47"/>
      <c r="FG181" s="47"/>
      <c r="FH181" s="47"/>
      <c r="FI181" s="47"/>
      <c r="FJ181" s="47"/>
      <c r="FK181" s="47"/>
      <c r="FL181" s="47"/>
      <c r="FM181" s="47"/>
      <c r="FN181" s="47"/>
      <c r="FO181" s="47"/>
      <c r="FP181" s="47"/>
      <c r="FQ181" s="47"/>
      <c r="FR181" s="47"/>
      <c r="FS181" s="47"/>
      <c r="FT181" s="47"/>
      <c r="FU181" s="47"/>
      <c r="FV181" s="47"/>
      <c r="FW181" s="47"/>
      <c r="FX181" s="47"/>
      <c r="FY181" s="47"/>
      <c r="FZ181" s="47"/>
      <c r="GA181" s="47"/>
      <c r="GB181" s="47"/>
      <c r="GC181" s="47"/>
      <c r="GD181" s="47"/>
      <c r="GE181" s="47"/>
      <c r="GF181" s="47"/>
      <c r="GG181" s="47"/>
      <c r="GH181" s="47"/>
      <c r="GI181" s="47"/>
      <c r="GJ181" s="47"/>
      <c r="GK181" s="47"/>
      <c r="GL181" s="47"/>
      <c r="GM181" s="47"/>
      <c r="GN181" s="47"/>
      <c r="GO181" s="47"/>
      <c r="GP181" s="47"/>
      <c r="GQ181" s="47"/>
      <c r="GR181" s="47"/>
      <c r="GS181" s="47"/>
      <c r="GT181" s="47"/>
      <c r="GU181" s="47"/>
      <c r="GV181" s="47"/>
      <c r="GW181" s="47"/>
      <c r="GX181" s="47"/>
      <c r="GY181" s="47"/>
      <c r="GZ181" s="47"/>
      <c r="HA181" s="47"/>
      <c r="HB181" s="47"/>
      <c r="HC181" s="47"/>
      <c r="HD181" s="47"/>
      <c r="HE181" s="47"/>
      <c r="HF181" s="47"/>
      <c r="HG181" s="47"/>
      <c r="HH181" s="47"/>
      <c r="HI181" s="47"/>
      <c r="HJ181" s="47"/>
      <c r="HK181" s="47"/>
      <c r="HL181" s="47"/>
      <c r="HM181" s="47"/>
      <c r="HN181" s="47"/>
      <c r="HO181" s="47"/>
      <c r="HP181" s="47"/>
      <c r="HQ181" s="47"/>
      <c r="HR181" s="47"/>
      <c r="HS181" s="47"/>
      <c r="HT181" s="47"/>
      <c r="HU181" s="47"/>
      <c r="HV181" s="47"/>
      <c r="HW181" s="47"/>
      <c r="HX181" s="47"/>
      <c r="HY181" s="47"/>
      <c r="HZ181" s="47"/>
      <c r="IA181" s="47"/>
      <c r="IB181" s="47"/>
      <c r="IC181" s="47"/>
      <c r="ID181" s="47"/>
      <c r="IE181" s="47"/>
      <c r="IF181" s="47"/>
      <c r="IG181" s="47"/>
      <c r="IH181" s="47"/>
      <c r="II181" s="47"/>
      <c r="IJ181" s="47"/>
    </row>
    <row r="182" spans="1:244" ht="6.75" hidden="1" customHeight="1" x14ac:dyDescent="0.25">
      <c r="N182" s="49"/>
      <c r="O182" s="49"/>
      <c r="P182" s="49"/>
      <c r="Q182" s="49"/>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c r="DA182" s="47"/>
      <c r="DB182" s="47"/>
      <c r="DC182" s="47"/>
      <c r="DD182" s="47"/>
      <c r="DE182" s="47"/>
      <c r="DF182" s="47"/>
      <c r="DG182" s="47"/>
      <c r="DH182" s="47"/>
      <c r="DI182" s="47"/>
      <c r="DJ182" s="47"/>
      <c r="DK182" s="47"/>
      <c r="DL182" s="47"/>
      <c r="DM182" s="47"/>
      <c r="DN182" s="47"/>
      <c r="DO182" s="47"/>
      <c r="DP182" s="47"/>
      <c r="DQ182" s="47"/>
      <c r="DR182" s="47"/>
      <c r="DS182" s="47"/>
      <c r="DT182" s="47"/>
      <c r="DU182" s="47"/>
      <c r="DV182" s="47"/>
      <c r="DW182" s="47"/>
      <c r="DX182" s="47"/>
      <c r="DY182" s="47"/>
      <c r="DZ182" s="47"/>
      <c r="EA182" s="47"/>
      <c r="EB182" s="47"/>
      <c r="EC182" s="47"/>
      <c r="ED182" s="47"/>
      <c r="EE182" s="47"/>
      <c r="EF182" s="47"/>
      <c r="EG182" s="47"/>
      <c r="EH182" s="47"/>
      <c r="EI182" s="47"/>
      <c r="EJ182" s="47"/>
      <c r="EK182" s="47"/>
      <c r="EL182" s="47"/>
      <c r="EM182" s="47"/>
      <c r="EN182" s="47"/>
      <c r="EO182" s="47"/>
      <c r="EP182" s="47"/>
      <c r="EQ182" s="47"/>
      <c r="ER182" s="47"/>
      <c r="ES182" s="47"/>
      <c r="ET182" s="47"/>
      <c r="EU182" s="47"/>
      <c r="EV182" s="47"/>
      <c r="EW182" s="47"/>
      <c r="EX182" s="47"/>
      <c r="EY182" s="47"/>
      <c r="EZ182" s="47"/>
      <c r="FA182" s="47"/>
      <c r="FB182" s="47"/>
      <c r="FC182" s="47"/>
      <c r="FD182" s="47"/>
      <c r="FE182" s="47"/>
      <c r="FF182" s="47"/>
      <c r="FG182" s="47"/>
      <c r="FH182" s="47"/>
      <c r="FI182" s="47"/>
      <c r="FJ182" s="47"/>
      <c r="FK182" s="47"/>
      <c r="FL182" s="47"/>
      <c r="FM182" s="47"/>
      <c r="FN182" s="47"/>
      <c r="FO182" s="47"/>
      <c r="FP182" s="47"/>
      <c r="FQ182" s="47"/>
      <c r="FR182" s="47"/>
      <c r="FS182" s="47"/>
      <c r="FT182" s="47"/>
      <c r="FU182" s="47"/>
      <c r="FV182" s="47"/>
      <c r="FW182" s="47"/>
      <c r="FX182" s="47"/>
      <c r="FY182" s="47"/>
      <c r="FZ182" s="47"/>
      <c r="GA182" s="47"/>
      <c r="GB182" s="47"/>
      <c r="GC182" s="47"/>
      <c r="GD182" s="47"/>
      <c r="GE182" s="47"/>
      <c r="GF182" s="47"/>
      <c r="GG182" s="47"/>
      <c r="GH182" s="47"/>
      <c r="GI182" s="47"/>
      <c r="GJ182" s="47"/>
      <c r="GK182" s="47"/>
      <c r="GL182" s="47"/>
      <c r="GM182" s="47"/>
      <c r="GN182" s="47"/>
      <c r="GO182" s="47"/>
      <c r="GP182" s="47"/>
      <c r="GQ182" s="47"/>
      <c r="GR182" s="47"/>
      <c r="GS182" s="47"/>
      <c r="GT182" s="47"/>
      <c r="GU182" s="47"/>
      <c r="GV182" s="47"/>
      <c r="GW182" s="47"/>
      <c r="GX182" s="47"/>
      <c r="GY182" s="47"/>
      <c r="GZ182" s="47"/>
      <c r="HA182" s="47"/>
      <c r="HB182" s="47"/>
      <c r="HC182" s="47"/>
      <c r="HD182" s="47"/>
      <c r="HE182" s="47"/>
      <c r="HF182" s="47"/>
      <c r="HG182" s="47"/>
      <c r="HH182" s="47"/>
      <c r="HI182" s="47"/>
      <c r="HJ182" s="47"/>
      <c r="HK182" s="47"/>
      <c r="HL182" s="47"/>
      <c r="HM182" s="47"/>
      <c r="HN182" s="47"/>
      <c r="HO182" s="47"/>
      <c r="HP182" s="47"/>
      <c r="HQ182" s="47"/>
      <c r="HR182" s="47"/>
      <c r="HS182" s="47"/>
      <c r="HT182" s="47"/>
      <c r="HU182" s="47"/>
      <c r="HV182" s="47"/>
      <c r="HW182" s="47"/>
      <c r="HX182" s="47"/>
      <c r="HY182" s="47"/>
      <c r="HZ182" s="47"/>
      <c r="IA182" s="47"/>
      <c r="IB182" s="47"/>
      <c r="IC182" s="47"/>
      <c r="ID182" s="47"/>
      <c r="IE182" s="47"/>
      <c r="IF182" s="47"/>
      <c r="IG182" s="47"/>
      <c r="IH182" s="47"/>
      <c r="II182" s="47"/>
      <c r="IJ182" s="47"/>
    </row>
    <row r="183" spans="1:244" ht="18" customHeight="1" x14ac:dyDescent="0.25">
      <c r="B183" s="88" t="s">
        <v>313</v>
      </c>
      <c r="C183" s="89"/>
      <c r="D183" s="89"/>
      <c r="E183" s="89"/>
      <c r="F183" s="89"/>
      <c r="G183" s="89"/>
      <c r="H183" s="89"/>
      <c r="I183" s="89"/>
      <c r="J183" s="89"/>
      <c r="K183" s="89"/>
      <c r="L183" s="89"/>
      <c r="M183" s="90"/>
      <c r="N183" s="49"/>
      <c r="O183" s="49"/>
      <c r="P183" s="49"/>
      <c r="Q183" s="49"/>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c r="CV183" s="47"/>
      <c r="CW183" s="47"/>
      <c r="CX183" s="47"/>
      <c r="CY183" s="47"/>
      <c r="CZ183" s="47"/>
      <c r="DA183" s="47"/>
      <c r="DB183" s="47"/>
      <c r="DC183" s="47"/>
      <c r="DD183" s="47"/>
      <c r="DE183" s="47"/>
      <c r="DF183" s="47"/>
      <c r="DG183" s="47"/>
      <c r="DH183" s="47"/>
      <c r="DI183" s="47"/>
      <c r="DJ183" s="47"/>
      <c r="DK183" s="47"/>
      <c r="DL183" s="47"/>
      <c r="DM183" s="47"/>
      <c r="DN183" s="47"/>
      <c r="DO183" s="47"/>
      <c r="DP183" s="47"/>
      <c r="DQ183" s="47"/>
      <c r="DR183" s="47"/>
      <c r="DS183" s="47"/>
      <c r="DT183" s="47"/>
      <c r="DU183" s="47"/>
      <c r="DV183" s="47"/>
      <c r="DW183" s="47"/>
      <c r="DX183" s="47"/>
      <c r="DY183" s="47"/>
      <c r="DZ183" s="47"/>
      <c r="EA183" s="47"/>
      <c r="EB183" s="47"/>
      <c r="EC183" s="47"/>
      <c r="ED183" s="47"/>
      <c r="EE183" s="47"/>
      <c r="EF183" s="47"/>
      <c r="EG183" s="47"/>
      <c r="EH183" s="47"/>
      <c r="EI183" s="47"/>
      <c r="EJ183" s="47"/>
      <c r="EK183" s="47"/>
      <c r="EL183" s="47"/>
      <c r="EM183" s="47"/>
      <c r="EN183" s="47"/>
      <c r="EO183" s="47"/>
      <c r="EP183" s="47"/>
      <c r="EQ183" s="47"/>
      <c r="ER183" s="47"/>
      <c r="ES183" s="47"/>
      <c r="ET183" s="47"/>
      <c r="EU183" s="47"/>
      <c r="EV183" s="47"/>
      <c r="EW183" s="47"/>
      <c r="EX183" s="47"/>
      <c r="EY183" s="47"/>
      <c r="EZ183" s="47"/>
      <c r="FA183" s="47"/>
      <c r="FB183" s="47"/>
      <c r="FC183" s="47"/>
      <c r="FD183" s="47"/>
      <c r="FE183" s="47"/>
      <c r="FF183" s="47"/>
      <c r="FG183" s="47"/>
      <c r="FH183" s="47"/>
      <c r="FI183" s="47"/>
      <c r="FJ183" s="47"/>
      <c r="FK183" s="47"/>
      <c r="FL183" s="47"/>
      <c r="FM183" s="47"/>
      <c r="FN183" s="47"/>
      <c r="FO183" s="47"/>
      <c r="FP183" s="47"/>
      <c r="FQ183" s="47"/>
      <c r="FR183" s="47"/>
      <c r="FS183" s="47"/>
      <c r="FT183" s="47"/>
      <c r="FU183" s="47"/>
      <c r="FV183" s="47"/>
      <c r="FW183" s="47"/>
      <c r="FX183" s="47"/>
      <c r="FY183" s="47"/>
      <c r="FZ183" s="47"/>
      <c r="GA183" s="47"/>
      <c r="GB183" s="47"/>
      <c r="GC183" s="47"/>
      <c r="GD183" s="47"/>
      <c r="GE183" s="47"/>
      <c r="GF183" s="47"/>
      <c r="GG183" s="47"/>
      <c r="GH183" s="47"/>
      <c r="GI183" s="47"/>
      <c r="GJ183" s="47"/>
      <c r="GK183" s="47"/>
      <c r="GL183" s="47"/>
      <c r="GM183" s="47"/>
      <c r="GN183" s="47"/>
      <c r="GO183" s="47"/>
      <c r="GP183" s="47"/>
      <c r="GQ183" s="47"/>
      <c r="GR183" s="47"/>
      <c r="GS183" s="47"/>
      <c r="GT183" s="47"/>
      <c r="GU183" s="47"/>
      <c r="GV183" s="47"/>
      <c r="GW183" s="47"/>
      <c r="GX183" s="47"/>
      <c r="GY183" s="47"/>
      <c r="GZ183" s="47"/>
      <c r="HA183" s="47"/>
      <c r="HB183" s="47"/>
      <c r="HC183" s="47"/>
      <c r="HD183" s="47"/>
      <c r="HE183" s="47"/>
      <c r="HF183" s="47"/>
      <c r="HG183" s="47"/>
      <c r="HH183" s="47"/>
      <c r="HI183" s="47"/>
      <c r="HJ183" s="47"/>
      <c r="HK183" s="47"/>
      <c r="HL183" s="47"/>
      <c r="HM183" s="47"/>
      <c r="HN183" s="47"/>
      <c r="HO183" s="47"/>
      <c r="HP183" s="47"/>
      <c r="HQ183" s="47"/>
      <c r="HR183" s="47"/>
      <c r="HS183" s="47"/>
      <c r="HT183" s="47"/>
      <c r="HU183" s="47"/>
      <c r="HV183" s="47"/>
      <c r="HW183" s="47"/>
      <c r="HX183" s="47"/>
      <c r="HY183" s="47"/>
      <c r="HZ183" s="47"/>
      <c r="IA183" s="47"/>
      <c r="IB183" s="47"/>
      <c r="IC183" s="47"/>
      <c r="ID183" s="47"/>
      <c r="IE183" s="47"/>
      <c r="IF183" s="47"/>
      <c r="IG183" s="47"/>
      <c r="IH183" s="47"/>
      <c r="II183" s="47"/>
      <c r="IJ183" s="47"/>
    </row>
    <row r="184" spans="1:244" ht="18" customHeight="1" x14ac:dyDescent="0.25">
      <c r="B184" s="261" t="s">
        <v>138</v>
      </c>
      <c r="C184" s="262"/>
      <c r="D184" s="262"/>
      <c r="E184" s="262"/>
      <c r="F184" s="262"/>
      <c r="G184" s="262"/>
      <c r="H184" s="262"/>
      <c r="I184" s="262"/>
      <c r="J184" s="262"/>
      <c r="K184" s="262"/>
      <c r="L184" s="262"/>
      <c r="M184" s="263"/>
      <c r="N184" s="49"/>
      <c r="O184" s="49"/>
      <c r="P184" s="49"/>
      <c r="Q184" s="49"/>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c r="CV184" s="47"/>
      <c r="CW184" s="47"/>
      <c r="CX184" s="47"/>
      <c r="CY184" s="47"/>
      <c r="CZ184" s="47"/>
      <c r="DA184" s="47"/>
      <c r="DB184" s="47"/>
      <c r="DC184" s="47"/>
      <c r="DD184" s="47"/>
      <c r="DE184" s="47"/>
      <c r="DF184" s="47"/>
      <c r="DG184" s="47"/>
      <c r="DH184" s="47"/>
      <c r="DI184" s="47"/>
      <c r="DJ184" s="47"/>
      <c r="DK184" s="47"/>
      <c r="DL184" s="47"/>
      <c r="DM184" s="47"/>
      <c r="DN184" s="47"/>
      <c r="DO184" s="47"/>
      <c r="DP184" s="47"/>
      <c r="DQ184" s="47"/>
      <c r="DR184" s="47"/>
      <c r="DS184" s="47"/>
      <c r="DT184" s="47"/>
      <c r="DU184" s="47"/>
      <c r="DV184" s="47"/>
      <c r="DW184" s="47"/>
      <c r="DX184" s="47"/>
      <c r="DY184" s="47"/>
      <c r="DZ184" s="47"/>
      <c r="EA184" s="47"/>
      <c r="EB184" s="47"/>
      <c r="EC184" s="47"/>
      <c r="ED184" s="47"/>
      <c r="EE184" s="47"/>
      <c r="EF184" s="47"/>
      <c r="EG184" s="47"/>
      <c r="EH184" s="47"/>
      <c r="EI184" s="47"/>
      <c r="EJ184" s="47"/>
      <c r="EK184" s="47"/>
      <c r="EL184" s="47"/>
      <c r="EM184" s="47"/>
      <c r="EN184" s="47"/>
      <c r="EO184" s="47"/>
      <c r="EP184" s="47"/>
      <c r="EQ184" s="47"/>
      <c r="ER184" s="47"/>
      <c r="ES184" s="47"/>
      <c r="ET184" s="47"/>
      <c r="EU184" s="47"/>
      <c r="EV184" s="47"/>
      <c r="EW184" s="47"/>
      <c r="EX184" s="47"/>
      <c r="EY184" s="47"/>
      <c r="EZ184" s="47"/>
      <c r="FA184" s="47"/>
      <c r="FB184" s="47"/>
      <c r="FC184" s="47"/>
      <c r="FD184" s="47"/>
      <c r="FE184" s="47"/>
      <c r="FF184" s="47"/>
      <c r="FG184" s="47"/>
      <c r="FH184" s="47"/>
      <c r="FI184" s="47"/>
      <c r="FJ184" s="47"/>
      <c r="FK184" s="47"/>
      <c r="FL184" s="47"/>
      <c r="FM184" s="47"/>
      <c r="FN184" s="47"/>
      <c r="FO184" s="47"/>
      <c r="FP184" s="47"/>
      <c r="FQ184" s="47"/>
      <c r="FR184" s="47"/>
      <c r="FS184" s="47"/>
      <c r="FT184" s="47"/>
      <c r="FU184" s="47"/>
      <c r="FV184" s="47"/>
      <c r="FW184" s="47"/>
      <c r="FX184" s="47"/>
      <c r="FY184" s="47"/>
      <c r="FZ184" s="47"/>
      <c r="GA184" s="47"/>
      <c r="GB184" s="47"/>
      <c r="GC184" s="47"/>
      <c r="GD184" s="47"/>
      <c r="GE184" s="47"/>
      <c r="GF184" s="47"/>
      <c r="GG184" s="47"/>
      <c r="GH184" s="47"/>
      <c r="GI184" s="47"/>
      <c r="GJ184" s="47"/>
      <c r="GK184" s="47"/>
      <c r="GL184" s="47"/>
      <c r="GM184" s="47"/>
      <c r="GN184" s="47"/>
      <c r="GO184" s="47"/>
      <c r="GP184" s="47"/>
      <c r="GQ184" s="47"/>
      <c r="GR184" s="47"/>
      <c r="GS184" s="47"/>
      <c r="GT184" s="47"/>
      <c r="GU184" s="47"/>
      <c r="GV184" s="47"/>
      <c r="GW184" s="47"/>
      <c r="GX184" s="47"/>
      <c r="GY184" s="47"/>
      <c r="GZ184" s="47"/>
      <c r="HA184" s="47"/>
      <c r="HB184" s="47"/>
      <c r="HC184" s="47"/>
      <c r="HD184" s="47"/>
      <c r="HE184" s="47"/>
      <c r="HF184" s="47"/>
      <c r="HG184" s="47"/>
      <c r="HH184" s="47"/>
      <c r="HI184" s="47"/>
      <c r="HJ184" s="47"/>
      <c r="HK184" s="47"/>
      <c r="HL184" s="47"/>
      <c r="HM184" s="47"/>
      <c r="HN184" s="47"/>
      <c r="HO184" s="47"/>
      <c r="HP184" s="47"/>
      <c r="HQ184" s="47"/>
      <c r="HR184" s="47"/>
      <c r="HS184" s="47"/>
      <c r="HT184" s="47"/>
      <c r="HU184" s="47"/>
      <c r="HV184" s="47"/>
      <c r="HW184" s="47"/>
      <c r="HX184" s="47"/>
      <c r="HY184" s="47"/>
      <c r="HZ184" s="47"/>
      <c r="IA184" s="47"/>
      <c r="IB184" s="47"/>
      <c r="IC184" s="47"/>
      <c r="ID184" s="47"/>
      <c r="IE184" s="47"/>
      <c r="IF184" s="47"/>
      <c r="IG184" s="47"/>
      <c r="IH184" s="47"/>
      <c r="II184" s="47"/>
      <c r="IJ184" s="47"/>
    </row>
    <row r="185" spans="1:244" s="65" customFormat="1" ht="12.75" customHeight="1" x14ac:dyDescent="0.25">
      <c r="A185" s="220" t="s">
        <v>300</v>
      </c>
      <c r="B185" s="220"/>
      <c r="C185" s="221" t="s">
        <v>301</v>
      </c>
      <c r="D185" s="222"/>
      <c r="E185" s="223"/>
      <c r="F185" s="385">
        <v>70844</v>
      </c>
      <c r="G185" s="225"/>
      <c r="H185" s="385">
        <v>64355</v>
      </c>
      <c r="I185" s="225"/>
      <c r="J185" s="271">
        <v>56048.27</v>
      </c>
      <c r="K185" s="225"/>
      <c r="L185" s="269">
        <v>87.09</v>
      </c>
      <c r="M185" s="270"/>
      <c r="N185" s="54"/>
      <c r="O185" s="54"/>
      <c r="P185" s="54"/>
      <c r="Q185" s="54"/>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1"/>
      <c r="FM185" s="51"/>
      <c r="FN185" s="51"/>
      <c r="FO185" s="51"/>
      <c r="FP185" s="51"/>
      <c r="FQ185" s="51"/>
      <c r="FR185" s="51"/>
      <c r="FS185" s="51"/>
      <c r="FT185" s="51"/>
      <c r="FU185" s="51"/>
      <c r="FV185" s="51"/>
      <c r="FW185" s="51"/>
      <c r="FX185" s="51"/>
      <c r="FY185" s="51"/>
      <c r="FZ185" s="51"/>
      <c r="GA185" s="51"/>
      <c r="GB185" s="51"/>
      <c r="GC185" s="51"/>
      <c r="GD185" s="51"/>
      <c r="GE185" s="51"/>
      <c r="GF185" s="51"/>
      <c r="GG185" s="51"/>
      <c r="GH185" s="51"/>
      <c r="GI185" s="51"/>
      <c r="GJ185" s="51"/>
      <c r="GK185" s="51"/>
      <c r="GL185" s="51"/>
      <c r="GM185" s="51"/>
      <c r="GN185" s="51"/>
      <c r="GO185" s="51"/>
      <c r="GP185" s="51"/>
      <c r="GQ185" s="51"/>
      <c r="GR185" s="51"/>
      <c r="GS185" s="51"/>
      <c r="GT185" s="51"/>
      <c r="GU185" s="51"/>
      <c r="GV185" s="51"/>
      <c r="GW185" s="51"/>
      <c r="GX185" s="51"/>
      <c r="GY185" s="51"/>
      <c r="GZ185" s="51"/>
      <c r="HA185" s="51"/>
      <c r="HB185" s="51"/>
      <c r="HC185" s="51"/>
      <c r="HD185" s="51"/>
      <c r="HE185" s="51"/>
      <c r="HF185" s="51"/>
      <c r="HG185" s="51"/>
      <c r="HH185" s="51"/>
      <c r="HI185" s="51"/>
      <c r="HJ185" s="51"/>
      <c r="HK185" s="51"/>
      <c r="HL185" s="51"/>
      <c r="HM185" s="51"/>
      <c r="HN185" s="51"/>
      <c r="HO185" s="51"/>
      <c r="HP185" s="51"/>
      <c r="HQ185" s="51"/>
      <c r="HR185" s="51"/>
      <c r="HS185" s="51"/>
      <c r="HT185" s="51"/>
      <c r="HU185" s="51"/>
      <c r="HV185" s="51"/>
      <c r="HW185" s="51"/>
      <c r="HX185" s="51"/>
      <c r="HY185" s="51"/>
      <c r="HZ185" s="51"/>
      <c r="IA185" s="51"/>
      <c r="IB185" s="51"/>
      <c r="IC185" s="51"/>
      <c r="ID185" s="51"/>
      <c r="IE185" s="51"/>
      <c r="IF185" s="51"/>
      <c r="IG185" s="51"/>
      <c r="IH185" s="51"/>
      <c r="II185" s="51"/>
      <c r="IJ185" s="51"/>
    </row>
    <row r="186" spans="1:244" s="65" customFormat="1" ht="13.5" customHeight="1" x14ac:dyDescent="0.25">
      <c r="C186" s="264" t="s">
        <v>113</v>
      </c>
      <c r="D186" s="265"/>
      <c r="E186" s="266"/>
      <c r="F186" s="268">
        <v>70844</v>
      </c>
      <c r="G186" s="243"/>
      <c r="H186" s="268">
        <v>64355</v>
      </c>
      <c r="I186" s="243"/>
      <c r="J186" s="325">
        <v>56048.27</v>
      </c>
      <c r="K186" s="243"/>
      <c r="L186" s="383">
        <v>87.09</v>
      </c>
      <c r="M186" s="384"/>
      <c r="N186" s="55"/>
      <c r="O186" s="55"/>
      <c r="P186" s="55"/>
      <c r="Q186" s="55"/>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1"/>
      <c r="FM186" s="51"/>
      <c r="FN186" s="51"/>
      <c r="FO186" s="51"/>
      <c r="FP186" s="51"/>
      <c r="FQ186" s="51"/>
      <c r="FR186" s="51"/>
      <c r="FS186" s="51"/>
      <c r="FT186" s="51"/>
      <c r="FU186" s="51"/>
      <c r="FV186" s="51"/>
      <c r="FW186" s="51"/>
      <c r="FX186" s="51"/>
      <c r="FY186" s="51"/>
      <c r="FZ186" s="51"/>
      <c r="GA186" s="51"/>
      <c r="GB186" s="51"/>
      <c r="GC186" s="51"/>
      <c r="GD186" s="51"/>
      <c r="GE186" s="51"/>
      <c r="GF186" s="51"/>
      <c r="GG186" s="51"/>
      <c r="GH186" s="51"/>
      <c r="GI186" s="51"/>
      <c r="GJ186" s="51"/>
      <c r="GK186" s="51"/>
      <c r="GL186" s="51"/>
      <c r="GM186" s="51"/>
      <c r="GN186" s="51"/>
      <c r="GO186" s="51"/>
      <c r="GP186" s="51"/>
      <c r="GQ186" s="51"/>
      <c r="GR186" s="51"/>
      <c r="GS186" s="51"/>
      <c r="GT186" s="51"/>
      <c r="GU186" s="51"/>
      <c r="GV186" s="51"/>
      <c r="GW186" s="51"/>
      <c r="GX186" s="51"/>
      <c r="GY186" s="51"/>
      <c r="GZ186" s="51"/>
      <c r="HA186" s="51"/>
      <c r="HB186" s="51"/>
      <c r="HC186" s="51"/>
      <c r="HD186" s="51"/>
      <c r="HE186" s="51"/>
      <c r="HF186" s="51"/>
      <c r="HG186" s="51"/>
      <c r="HH186" s="51"/>
      <c r="HI186" s="51"/>
      <c r="HJ186" s="51"/>
      <c r="HK186" s="51"/>
      <c r="HL186" s="51"/>
      <c r="HM186" s="51"/>
      <c r="HN186" s="51"/>
      <c r="HO186" s="51"/>
      <c r="HP186" s="51"/>
      <c r="HQ186" s="51"/>
      <c r="HR186" s="51"/>
      <c r="HS186" s="51"/>
      <c r="HT186" s="51"/>
      <c r="HU186" s="51"/>
      <c r="HV186" s="51"/>
      <c r="HW186" s="51"/>
      <c r="HX186" s="51"/>
      <c r="HY186" s="51"/>
      <c r="HZ186" s="51"/>
      <c r="IA186" s="51"/>
      <c r="IB186" s="51"/>
      <c r="IC186" s="51"/>
      <c r="ID186" s="51"/>
      <c r="IE186" s="51"/>
      <c r="IF186" s="51"/>
      <c r="IG186" s="51"/>
      <c r="IH186" s="51"/>
      <c r="II186" s="51"/>
      <c r="IJ186" s="51"/>
    </row>
    <row r="187" spans="1:244" s="65" customFormat="1" ht="13.5" customHeight="1" x14ac:dyDescent="0.25">
      <c r="C187" s="264" t="s">
        <v>302</v>
      </c>
      <c r="D187" s="265"/>
      <c r="E187" s="266"/>
      <c r="F187" s="268">
        <v>70844</v>
      </c>
      <c r="G187" s="243"/>
      <c r="H187" s="268">
        <v>64355</v>
      </c>
      <c r="I187" s="243"/>
      <c r="J187" s="271">
        <v>56048.27</v>
      </c>
      <c r="K187" s="225"/>
      <c r="L187" s="269">
        <v>87.09</v>
      </c>
      <c r="M187" s="270"/>
      <c r="N187" s="55"/>
      <c r="O187" s="55"/>
      <c r="P187" s="55"/>
      <c r="Q187" s="55"/>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c r="FH187" s="51"/>
      <c r="FI187" s="51"/>
      <c r="FJ187" s="51"/>
      <c r="FK187" s="51"/>
      <c r="FL187" s="51"/>
      <c r="FM187" s="51"/>
      <c r="FN187" s="51"/>
      <c r="FO187" s="51"/>
      <c r="FP187" s="51"/>
      <c r="FQ187" s="51"/>
      <c r="FR187" s="51"/>
      <c r="FS187" s="51"/>
      <c r="FT187" s="51"/>
      <c r="FU187" s="51"/>
      <c r="FV187" s="51"/>
      <c r="FW187" s="51"/>
      <c r="FX187" s="51"/>
      <c r="FY187" s="51"/>
      <c r="FZ187" s="51"/>
      <c r="GA187" s="51"/>
      <c r="GB187" s="51"/>
      <c r="GC187" s="51"/>
      <c r="GD187" s="51"/>
      <c r="GE187" s="51"/>
      <c r="GF187" s="51"/>
      <c r="GG187" s="51"/>
      <c r="GH187" s="51"/>
      <c r="GI187" s="51"/>
      <c r="GJ187" s="51"/>
      <c r="GK187" s="51"/>
      <c r="GL187" s="51"/>
      <c r="GM187" s="51"/>
      <c r="GN187" s="51"/>
      <c r="GO187" s="51"/>
      <c r="GP187" s="51"/>
      <c r="GQ187" s="51"/>
      <c r="GR187" s="51"/>
      <c r="GS187" s="51"/>
      <c r="GT187" s="51"/>
      <c r="GU187" s="51"/>
      <c r="GV187" s="51"/>
      <c r="GW187" s="51"/>
      <c r="GX187" s="51"/>
      <c r="GY187" s="51"/>
      <c r="GZ187" s="51"/>
      <c r="HA187" s="51"/>
      <c r="HB187" s="51"/>
      <c r="HC187" s="51"/>
      <c r="HD187" s="51"/>
      <c r="HE187" s="51"/>
      <c r="HF187" s="51"/>
      <c r="HG187" s="51"/>
      <c r="HH187" s="51"/>
      <c r="HI187" s="51"/>
      <c r="HJ187" s="51"/>
      <c r="HK187" s="51"/>
      <c r="HL187" s="51"/>
      <c r="HM187" s="51"/>
      <c r="HN187" s="51"/>
      <c r="HO187" s="51"/>
      <c r="HP187" s="51"/>
      <c r="HQ187" s="51"/>
      <c r="HR187" s="51"/>
      <c r="HS187" s="51"/>
      <c r="HT187" s="51"/>
      <c r="HU187" s="51"/>
      <c r="HV187" s="51"/>
      <c r="HW187" s="51"/>
      <c r="HX187" s="51"/>
      <c r="HY187" s="51"/>
      <c r="HZ187" s="51"/>
      <c r="IA187" s="51"/>
      <c r="IB187" s="51"/>
      <c r="IC187" s="51"/>
      <c r="ID187" s="51"/>
      <c r="IE187" s="51"/>
      <c r="IF187" s="51"/>
      <c r="IG187" s="51"/>
      <c r="IH187" s="51"/>
      <c r="II187" s="51"/>
      <c r="IJ187" s="51"/>
    </row>
    <row r="188" spans="1:244" s="65" customFormat="1" ht="13.5" customHeight="1" x14ac:dyDescent="0.25">
      <c r="C188" s="319" t="s">
        <v>303</v>
      </c>
      <c r="D188" s="320"/>
      <c r="E188" s="321"/>
      <c r="F188" s="268">
        <v>70844</v>
      </c>
      <c r="G188" s="243"/>
      <c r="H188" s="268">
        <v>64355</v>
      </c>
      <c r="I188" s="243"/>
      <c r="J188" s="271">
        <v>56048.27</v>
      </c>
      <c r="K188" s="225"/>
      <c r="L188" s="269">
        <v>87.09</v>
      </c>
      <c r="M188" s="270"/>
      <c r="N188" s="55"/>
      <c r="O188" s="55"/>
      <c r="P188" s="55"/>
      <c r="Q188" s="55"/>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c r="CT188" s="51"/>
      <c r="CU188" s="51"/>
      <c r="CV188" s="51"/>
      <c r="CW188" s="51"/>
      <c r="CX188" s="51"/>
      <c r="CY188" s="51"/>
      <c r="CZ188" s="51"/>
      <c r="DA188" s="51"/>
      <c r="DB188" s="51"/>
      <c r="DC188" s="51"/>
      <c r="DD188" s="51"/>
      <c r="DE188" s="51"/>
      <c r="DF188" s="51"/>
      <c r="DG188" s="51"/>
      <c r="DH188" s="51"/>
      <c r="DI188" s="51"/>
      <c r="DJ188" s="51"/>
      <c r="DK188" s="51"/>
      <c r="DL188" s="51"/>
      <c r="DM188" s="51"/>
      <c r="DN188" s="51"/>
      <c r="DO188" s="51"/>
      <c r="DP188" s="51"/>
      <c r="DQ188" s="51"/>
      <c r="DR188" s="51"/>
      <c r="DS188" s="51"/>
      <c r="DT188" s="51"/>
      <c r="DU188" s="51"/>
      <c r="DV188" s="51"/>
      <c r="DW188" s="51"/>
      <c r="DX188" s="51"/>
      <c r="DY188" s="51"/>
      <c r="DZ188" s="51"/>
      <c r="EA188" s="51"/>
      <c r="EB188" s="51"/>
      <c r="EC188" s="51"/>
      <c r="ED188" s="51"/>
      <c r="EE188" s="51"/>
      <c r="EF188" s="51"/>
      <c r="EG188" s="51"/>
      <c r="EH188" s="51"/>
      <c r="EI188" s="51"/>
      <c r="EJ188" s="51"/>
      <c r="EK188" s="51"/>
      <c r="EL188" s="51"/>
      <c r="EM188" s="51"/>
      <c r="EN188" s="51"/>
      <c r="EO188" s="51"/>
      <c r="EP188" s="51"/>
      <c r="EQ188" s="51"/>
      <c r="ER188" s="51"/>
      <c r="ES188" s="51"/>
      <c r="ET188" s="51"/>
      <c r="EU188" s="51"/>
      <c r="EV188" s="51"/>
      <c r="EW188" s="51"/>
      <c r="EX188" s="51"/>
      <c r="EY188" s="51"/>
      <c r="EZ188" s="51"/>
      <c r="FA188" s="51"/>
      <c r="FB188" s="51"/>
      <c r="FC188" s="51"/>
      <c r="FD188" s="51"/>
      <c r="FE188" s="51"/>
      <c r="FF188" s="51"/>
      <c r="FG188" s="51"/>
      <c r="FH188" s="51"/>
      <c r="FI188" s="51"/>
      <c r="FJ188" s="51"/>
      <c r="FK188" s="51"/>
      <c r="FL188" s="51"/>
      <c r="FM188" s="51"/>
      <c r="FN188" s="51"/>
      <c r="FO188" s="51"/>
      <c r="FP188" s="51"/>
      <c r="FQ188" s="51"/>
      <c r="FR188" s="51"/>
      <c r="FS188" s="51"/>
      <c r="FT188" s="51"/>
      <c r="FU188" s="51"/>
      <c r="FV188" s="51"/>
      <c r="FW188" s="51"/>
      <c r="FX188" s="51"/>
      <c r="FY188" s="51"/>
      <c r="FZ188" s="51"/>
      <c r="GA188" s="51"/>
      <c r="GB188" s="51"/>
      <c r="GC188" s="51"/>
      <c r="GD188" s="51"/>
      <c r="GE188" s="51"/>
      <c r="GF188" s="51"/>
      <c r="GG188" s="51"/>
      <c r="GH188" s="51"/>
      <c r="GI188" s="51"/>
      <c r="GJ188" s="51"/>
      <c r="GK188" s="51"/>
      <c r="GL188" s="51"/>
      <c r="GM188" s="51"/>
      <c r="GN188" s="51"/>
      <c r="GO188" s="51"/>
      <c r="GP188" s="51"/>
      <c r="GQ188" s="51"/>
      <c r="GR188" s="51"/>
      <c r="GS188" s="51"/>
      <c r="GT188" s="51"/>
      <c r="GU188" s="51"/>
      <c r="GV188" s="51"/>
      <c r="GW188" s="51"/>
      <c r="GX188" s="51"/>
      <c r="GY188" s="51"/>
      <c r="GZ188" s="51"/>
      <c r="HA188" s="51"/>
      <c r="HB188" s="51"/>
      <c r="HC188" s="51"/>
      <c r="HD188" s="51"/>
      <c r="HE188" s="51"/>
      <c r="HF188" s="51"/>
      <c r="HG188" s="51"/>
      <c r="HH188" s="51"/>
      <c r="HI188" s="51"/>
      <c r="HJ188" s="51"/>
      <c r="HK188" s="51"/>
      <c r="HL188" s="51"/>
      <c r="HM188" s="51"/>
      <c r="HN188" s="51"/>
      <c r="HO188" s="51"/>
      <c r="HP188" s="51"/>
      <c r="HQ188" s="51"/>
      <c r="HR188" s="51"/>
      <c r="HS188" s="51"/>
      <c r="HT188" s="51"/>
      <c r="HU188" s="51"/>
      <c r="HV188" s="51"/>
      <c r="HW188" s="51"/>
      <c r="HX188" s="51"/>
      <c r="HY188" s="51"/>
      <c r="HZ188" s="51"/>
      <c r="IA188" s="51"/>
      <c r="IB188" s="51"/>
      <c r="IC188" s="51"/>
      <c r="ID188" s="51"/>
      <c r="IE188" s="51"/>
      <c r="IF188" s="51"/>
      <c r="IG188" s="51"/>
      <c r="IH188" s="51"/>
      <c r="II188" s="51"/>
      <c r="IJ188" s="51"/>
    </row>
    <row r="189" spans="1:244" ht="18" customHeight="1" x14ac:dyDescent="0.25">
      <c r="B189" s="236" t="s">
        <v>304</v>
      </c>
      <c r="C189" s="236"/>
      <c r="D189" s="236"/>
      <c r="E189" s="236"/>
      <c r="F189" s="226">
        <v>70844</v>
      </c>
      <c r="G189" s="227"/>
      <c r="H189" s="226">
        <v>64355</v>
      </c>
      <c r="I189" s="227"/>
      <c r="J189" s="260">
        <v>56048.27</v>
      </c>
      <c r="K189" s="227"/>
      <c r="L189" s="336">
        <v>87.09</v>
      </c>
      <c r="M189" s="337"/>
      <c r="N189" s="57"/>
      <c r="O189" s="57"/>
      <c r="P189" s="57"/>
      <c r="Q189" s="5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c r="CH189" s="47"/>
      <c r="CI189" s="47"/>
      <c r="CJ189" s="47"/>
      <c r="CK189" s="47"/>
      <c r="CL189" s="47"/>
      <c r="CM189" s="47"/>
      <c r="CN189" s="47"/>
      <c r="CO189" s="47"/>
      <c r="CP189" s="47"/>
      <c r="CQ189" s="47"/>
      <c r="CR189" s="47"/>
      <c r="CS189" s="47"/>
      <c r="CT189" s="47"/>
      <c r="CU189" s="47"/>
      <c r="CV189" s="47"/>
      <c r="CW189" s="47"/>
      <c r="CX189" s="47"/>
      <c r="CY189" s="47"/>
      <c r="CZ189" s="47"/>
      <c r="DA189" s="47"/>
      <c r="DB189" s="47"/>
      <c r="DC189" s="47"/>
      <c r="DD189" s="47"/>
      <c r="DE189" s="47"/>
      <c r="DF189" s="47"/>
      <c r="DG189" s="47"/>
      <c r="DH189" s="47"/>
      <c r="DI189" s="47"/>
      <c r="DJ189" s="47"/>
      <c r="DK189" s="47"/>
      <c r="DL189" s="47"/>
      <c r="DM189" s="47"/>
      <c r="DN189" s="47"/>
      <c r="DO189" s="47"/>
      <c r="DP189" s="47"/>
      <c r="DQ189" s="47"/>
      <c r="DR189" s="47"/>
      <c r="DS189" s="47"/>
      <c r="DT189" s="47"/>
      <c r="DU189" s="47"/>
      <c r="DV189" s="47"/>
      <c r="DW189" s="47"/>
      <c r="DX189" s="47"/>
      <c r="DY189" s="47"/>
      <c r="DZ189" s="47"/>
      <c r="EA189" s="47"/>
      <c r="EB189" s="47"/>
      <c r="EC189" s="47"/>
      <c r="ED189" s="47"/>
      <c r="EE189" s="47"/>
      <c r="EF189" s="47"/>
      <c r="EG189" s="47"/>
      <c r="EH189" s="47"/>
      <c r="EI189" s="47"/>
      <c r="EJ189" s="47"/>
      <c r="EK189" s="47"/>
      <c r="EL189" s="47"/>
      <c r="EM189" s="47"/>
      <c r="EN189" s="47"/>
      <c r="EO189" s="47"/>
      <c r="EP189" s="47"/>
      <c r="EQ189" s="47"/>
      <c r="ER189" s="47"/>
      <c r="ES189" s="47"/>
      <c r="ET189" s="47"/>
      <c r="EU189" s="47"/>
      <c r="EV189" s="47"/>
      <c r="EW189" s="47"/>
      <c r="EX189" s="47"/>
      <c r="EY189" s="47"/>
      <c r="EZ189" s="47"/>
      <c r="FA189" s="47"/>
      <c r="FB189" s="47"/>
      <c r="FC189" s="47"/>
      <c r="FD189" s="47"/>
      <c r="FE189" s="47"/>
      <c r="FF189" s="47"/>
      <c r="FG189" s="47"/>
      <c r="FH189" s="47"/>
      <c r="FI189" s="47"/>
      <c r="FJ189" s="47"/>
      <c r="FK189" s="47"/>
      <c r="FL189" s="47"/>
      <c r="FM189" s="47"/>
      <c r="FN189" s="47"/>
      <c r="FO189" s="47"/>
      <c r="FP189" s="47"/>
      <c r="FQ189" s="47"/>
      <c r="FR189" s="47"/>
      <c r="FS189" s="47"/>
      <c r="FT189" s="47"/>
      <c r="FU189" s="47"/>
      <c r="FV189" s="47"/>
      <c r="FW189" s="47"/>
      <c r="FX189" s="47"/>
      <c r="FY189" s="47"/>
      <c r="FZ189" s="47"/>
      <c r="GA189" s="47"/>
      <c r="GB189" s="47"/>
      <c r="GC189" s="47"/>
      <c r="GD189" s="47"/>
      <c r="GE189" s="47"/>
      <c r="GF189" s="47"/>
      <c r="GG189" s="47"/>
      <c r="GH189" s="47"/>
      <c r="GI189" s="47"/>
      <c r="GJ189" s="47"/>
      <c r="GK189" s="47"/>
      <c r="GL189" s="47"/>
      <c r="GM189" s="47"/>
      <c r="GN189" s="47"/>
      <c r="GO189" s="47"/>
      <c r="GP189" s="47"/>
      <c r="GQ189" s="47"/>
      <c r="GR189" s="47"/>
      <c r="GS189" s="47"/>
      <c r="GT189" s="47"/>
      <c r="GU189" s="47"/>
      <c r="GV189" s="47"/>
      <c r="GW189" s="47"/>
      <c r="GX189" s="47"/>
      <c r="GY189" s="47"/>
      <c r="GZ189" s="47"/>
      <c r="HA189" s="47"/>
      <c r="HB189" s="47"/>
      <c r="HC189" s="47"/>
      <c r="HD189" s="47"/>
      <c r="HE189" s="47"/>
      <c r="HF189" s="47"/>
      <c r="HG189" s="47"/>
      <c r="HH189" s="47"/>
      <c r="HI189" s="47"/>
      <c r="HJ189" s="47"/>
      <c r="HK189" s="47"/>
      <c r="HL189" s="47"/>
      <c r="HM189" s="47"/>
      <c r="HN189" s="47"/>
      <c r="HO189" s="47"/>
      <c r="HP189" s="47"/>
      <c r="HQ189" s="47"/>
      <c r="HR189" s="47"/>
      <c r="HS189" s="47"/>
      <c r="HT189" s="47"/>
      <c r="HU189" s="47"/>
      <c r="HV189" s="47"/>
      <c r="HW189" s="47"/>
      <c r="HX189" s="47"/>
      <c r="HY189" s="47"/>
      <c r="HZ189" s="47"/>
      <c r="IA189" s="47"/>
      <c r="IB189" s="47"/>
      <c r="IC189" s="47"/>
      <c r="ID189" s="47"/>
      <c r="IE189" s="47"/>
      <c r="IF189" s="47"/>
      <c r="IG189" s="47"/>
      <c r="IH189" s="47"/>
      <c r="II189" s="47"/>
      <c r="IJ189" s="47"/>
    </row>
    <row r="190" spans="1:244" ht="18" customHeight="1" x14ac:dyDescent="0.25">
      <c r="B190" s="237" t="s">
        <v>138</v>
      </c>
      <c r="C190" s="237"/>
      <c r="D190" s="237"/>
      <c r="E190" s="237"/>
      <c r="F190" s="246">
        <v>70844</v>
      </c>
      <c r="G190" s="247"/>
      <c r="H190" s="246">
        <v>64355</v>
      </c>
      <c r="I190" s="247"/>
      <c r="J190" s="259">
        <v>56048.27</v>
      </c>
      <c r="K190" s="247"/>
      <c r="L190" s="388">
        <v>87.09</v>
      </c>
      <c r="M190" s="389"/>
      <c r="N190" s="57"/>
      <c r="O190" s="57"/>
      <c r="P190" s="57"/>
      <c r="Q190" s="5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c r="CH190" s="47"/>
      <c r="CI190" s="47"/>
      <c r="CJ190" s="47"/>
      <c r="CK190" s="47"/>
      <c r="CL190" s="47"/>
      <c r="CM190" s="47"/>
      <c r="CN190" s="47"/>
      <c r="CO190" s="47"/>
      <c r="CP190" s="47"/>
      <c r="CQ190" s="47"/>
      <c r="CR190" s="47"/>
      <c r="CS190" s="47"/>
      <c r="CT190" s="47"/>
      <c r="CU190" s="47"/>
      <c r="CV190" s="47"/>
      <c r="CW190" s="47"/>
      <c r="CX190" s="47"/>
      <c r="CY190" s="47"/>
      <c r="CZ190" s="47"/>
      <c r="DA190" s="47"/>
      <c r="DB190" s="47"/>
      <c r="DC190" s="47"/>
      <c r="DD190" s="47"/>
      <c r="DE190" s="47"/>
      <c r="DF190" s="47"/>
      <c r="DG190" s="47"/>
      <c r="DH190" s="47"/>
      <c r="DI190" s="47"/>
      <c r="DJ190" s="47"/>
      <c r="DK190" s="47"/>
      <c r="DL190" s="47"/>
      <c r="DM190" s="47"/>
      <c r="DN190" s="47"/>
      <c r="DO190" s="47"/>
      <c r="DP190" s="47"/>
      <c r="DQ190" s="47"/>
      <c r="DR190" s="47"/>
      <c r="DS190" s="47"/>
      <c r="DT190" s="47"/>
      <c r="DU190" s="47"/>
      <c r="DV190" s="47"/>
      <c r="DW190" s="47"/>
      <c r="DX190" s="47"/>
      <c r="DY190" s="47"/>
      <c r="DZ190" s="47"/>
      <c r="EA190" s="47"/>
      <c r="EB190" s="47"/>
      <c r="EC190" s="47"/>
      <c r="ED190" s="47"/>
      <c r="EE190" s="47"/>
      <c r="EF190" s="47"/>
      <c r="EG190" s="47"/>
      <c r="EH190" s="47"/>
      <c r="EI190" s="47"/>
      <c r="EJ190" s="47"/>
      <c r="EK190" s="47"/>
      <c r="EL190" s="47"/>
      <c r="EM190" s="47"/>
      <c r="EN190" s="47"/>
      <c r="EO190" s="47"/>
      <c r="EP190" s="47"/>
      <c r="EQ190" s="47"/>
      <c r="ER190" s="47"/>
      <c r="ES190" s="47"/>
      <c r="ET190" s="47"/>
      <c r="EU190" s="47"/>
      <c r="EV190" s="47"/>
      <c r="EW190" s="47"/>
      <c r="EX190" s="47"/>
      <c r="EY190" s="47"/>
      <c r="EZ190" s="47"/>
      <c r="FA190" s="47"/>
      <c r="FB190" s="47"/>
      <c r="FC190" s="47"/>
      <c r="FD190" s="47"/>
      <c r="FE190" s="47"/>
      <c r="FF190" s="47"/>
      <c r="FG190" s="47"/>
      <c r="FH190" s="47"/>
      <c r="FI190" s="47"/>
      <c r="FJ190" s="47"/>
      <c r="FK190" s="47"/>
      <c r="FL190" s="47"/>
      <c r="FM190" s="47"/>
      <c r="FN190" s="47"/>
      <c r="FO190" s="47"/>
      <c r="FP190" s="47"/>
      <c r="FQ190" s="47"/>
      <c r="FR190" s="47"/>
      <c r="FS190" s="47"/>
      <c r="FT190" s="47"/>
      <c r="FU190" s="47"/>
      <c r="FV190" s="47"/>
      <c r="FW190" s="47"/>
      <c r="FX190" s="47"/>
      <c r="FY190" s="47"/>
      <c r="FZ190" s="47"/>
      <c r="GA190" s="47"/>
      <c r="GB190" s="47"/>
      <c r="GC190" s="47"/>
      <c r="GD190" s="47"/>
      <c r="GE190" s="47"/>
      <c r="GF190" s="47"/>
      <c r="GG190" s="47"/>
      <c r="GH190" s="47"/>
      <c r="GI190" s="47"/>
      <c r="GJ190" s="47"/>
      <c r="GK190" s="47"/>
      <c r="GL190" s="47"/>
      <c r="GM190" s="47"/>
      <c r="GN190" s="47"/>
      <c r="GO190" s="47"/>
      <c r="GP190" s="47"/>
      <c r="GQ190" s="47"/>
      <c r="GR190" s="47"/>
      <c r="GS190" s="47"/>
      <c r="GT190" s="47"/>
      <c r="GU190" s="47"/>
      <c r="GV190" s="47"/>
      <c r="GW190" s="47"/>
      <c r="GX190" s="47"/>
      <c r="GY190" s="47"/>
      <c r="GZ190" s="47"/>
      <c r="HA190" s="47"/>
      <c r="HB190" s="47"/>
      <c r="HC190" s="47"/>
      <c r="HD190" s="47"/>
      <c r="HE190" s="47"/>
      <c r="HF190" s="47"/>
      <c r="HG190" s="47"/>
      <c r="HH190" s="47"/>
      <c r="HI190" s="47"/>
      <c r="HJ190" s="47"/>
      <c r="HK190" s="47"/>
      <c r="HL190" s="47"/>
      <c r="HM190" s="47"/>
      <c r="HN190" s="47"/>
      <c r="HO190" s="47"/>
      <c r="HP190" s="47"/>
      <c r="HQ190" s="47"/>
      <c r="HR190" s="47"/>
      <c r="HS190" s="47"/>
      <c r="HT190" s="47"/>
      <c r="HU190" s="47"/>
      <c r="HV190" s="47"/>
      <c r="HW190" s="47"/>
      <c r="HX190" s="47"/>
      <c r="HY190" s="47"/>
      <c r="HZ190" s="47"/>
      <c r="IA190" s="47"/>
      <c r="IB190" s="47"/>
      <c r="IC190" s="47"/>
      <c r="ID190" s="47"/>
      <c r="IE190" s="47"/>
      <c r="IF190" s="47"/>
      <c r="IG190" s="47"/>
      <c r="IH190" s="47"/>
      <c r="II190" s="47"/>
      <c r="IJ190" s="47"/>
    </row>
    <row r="191" spans="1:244" ht="18" customHeight="1" x14ac:dyDescent="0.25">
      <c r="B191" s="238" t="s">
        <v>305</v>
      </c>
      <c r="C191" s="238"/>
      <c r="D191" s="238"/>
      <c r="E191" s="238"/>
      <c r="F191" s="244">
        <v>70844</v>
      </c>
      <c r="G191" s="245"/>
      <c r="H191" s="244">
        <v>64355</v>
      </c>
      <c r="I191" s="245"/>
      <c r="J191" s="258">
        <v>56048.27</v>
      </c>
      <c r="K191" s="245"/>
      <c r="L191" s="386">
        <v>87.09</v>
      </c>
      <c r="M191" s="387"/>
      <c r="N191" s="57"/>
      <c r="O191" s="57"/>
      <c r="P191" s="57"/>
      <c r="Q191" s="5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c r="CH191" s="47"/>
      <c r="CI191" s="47"/>
      <c r="CJ191" s="47"/>
      <c r="CK191" s="47"/>
      <c r="CL191" s="47"/>
      <c r="CM191" s="47"/>
      <c r="CN191" s="47"/>
      <c r="CO191" s="47"/>
      <c r="CP191" s="47"/>
      <c r="CQ191" s="47"/>
      <c r="CR191" s="47"/>
      <c r="CS191" s="47"/>
      <c r="CT191" s="47"/>
      <c r="CU191" s="47"/>
      <c r="CV191" s="47"/>
      <c r="CW191" s="47"/>
      <c r="CX191" s="47"/>
      <c r="CY191" s="47"/>
      <c r="CZ191" s="47"/>
      <c r="DA191" s="47"/>
      <c r="DB191" s="47"/>
      <c r="DC191" s="47"/>
      <c r="DD191" s="47"/>
      <c r="DE191" s="47"/>
      <c r="DF191" s="47"/>
      <c r="DG191" s="47"/>
      <c r="DH191" s="47"/>
      <c r="DI191" s="47"/>
      <c r="DJ191" s="47"/>
      <c r="DK191" s="47"/>
      <c r="DL191" s="47"/>
      <c r="DM191" s="47"/>
      <c r="DN191" s="47"/>
      <c r="DO191" s="47"/>
      <c r="DP191" s="47"/>
      <c r="DQ191" s="47"/>
      <c r="DR191" s="47"/>
      <c r="DS191" s="47"/>
      <c r="DT191" s="47"/>
      <c r="DU191" s="47"/>
      <c r="DV191" s="47"/>
      <c r="DW191" s="47"/>
      <c r="DX191" s="47"/>
      <c r="DY191" s="47"/>
      <c r="DZ191" s="47"/>
      <c r="EA191" s="47"/>
      <c r="EB191" s="47"/>
      <c r="EC191" s="47"/>
      <c r="ED191" s="47"/>
      <c r="EE191" s="47"/>
      <c r="EF191" s="47"/>
      <c r="EG191" s="47"/>
      <c r="EH191" s="47"/>
      <c r="EI191" s="47"/>
      <c r="EJ191" s="47"/>
      <c r="EK191" s="47"/>
      <c r="EL191" s="47"/>
      <c r="EM191" s="47"/>
      <c r="EN191" s="47"/>
      <c r="EO191" s="47"/>
      <c r="EP191" s="47"/>
      <c r="EQ191" s="47"/>
      <c r="ER191" s="47"/>
      <c r="ES191" s="47"/>
      <c r="ET191" s="47"/>
      <c r="EU191" s="47"/>
      <c r="EV191" s="47"/>
      <c r="EW191" s="47"/>
      <c r="EX191" s="47"/>
      <c r="EY191" s="47"/>
      <c r="EZ191" s="47"/>
      <c r="FA191" s="47"/>
      <c r="FB191" s="47"/>
      <c r="FC191" s="47"/>
      <c r="FD191" s="47"/>
      <c r="FE191" s="47"/>
      <c r="FF191" s="47"/>
      <c r="FG191" s="47"/>
      <c r="FH191" s="47"/>
      <c r="FI191" s="47"/>
      <c r="FJ191" s="47"/>
      <c r="FK191" s="47"/>
      <c r="FL191" s="47"/>
      <c r="FM191" s="47"/>
      <c r="FN191" s="47"/>
      <c r="FO191" s="47"/>
      <c r="FP191" s="47"/>
      <c r="FQ191" s="47"/>
      <c r="FR191" s="47"/>
      <c r="FS191" s="47"/>
      <c r="FT191" s="47"/>
      <c r="FU191" s="47"/>
      <c r="FV191" s="47"/>
      <c r="FW191" s="47"/>
      <c r="FX191" s="47"/>
      <c r="FY191" s="47"/>
      <c r="FZ191" s="47"/>
      <c r="GA191" s="47"/>
      <c r="GB191" s="47"/>
      <c r="GC191" s="47"/>
      <c r="GD191" s="47"/>
      <c r="GE191" s="47"/>
      <c r="GF191" s="47"/>
      <c r="GG191" s="47"/>
      <c r="GH191" s="47"/>
      <c r="GI191" s="47"/>
      <c r="GJ191" s="47"/>
      <c r="GK191" s="47"/>
      <c r="GL191" s="47"/>
      <c r="GM191" s="47"/>
      <c r="GN191" s="47"/>
      <c r="GO191" s="47"/>
      <c r="GP191" s="47"/>
      <c r="GQ191" s="47"/>
      <c r="GR191" s="47"/>
      <c r="GS191" s="47"/>
      <c r="GT191" s="47"/>
      <c r="GU191" s="47"/>
      <c r="GV191" s="47"/>
      <c r="GW191" s="47"/>
      <c r="GX191" s="47"/>
      <c r="GY191" s="47"/>
      <c r="GZ191" s="47"/>
      <c r="HA191" s="47"/>
      <c r="HB191" s="47"/>
      <c r="HC191" s="47"/>
      <c r="HD191" s="47"/>
      <c r="HE191" s="47"/>
      <c r="HF191" s="47"/>
      <c r="HG191" s="47"/>
      <c r="HH191" s="47"/>
      <c r="HI191" s="47"/>
      <c r="HJ191" s="47"/>
      <c r="HK191" s="47"/>
      <c r="HL191" s="47"/>
      <c r="HM191" s="47"/>
      <c r="HN191" s="47"/>
      <c r="HO191" s="47"/>
      <c r="HP191" s="47"/>
      <c r="HQ191" s="47"/>
      <c r="HR191" s="47"/>
      <c r="HS191" s="47"/>
      <c r="HT191" s="47"/>
      <c r="HU191" s="47"/>
      <c r="HV191" s="47"/>
      <c r="HW191" s="47"/>
      <c r="HX191" s="47"/>
      <c r="HY191" s="47"/>
      <c r="HZ191" s="47"/>
      <c r="IA191" s="47"/>
      <c r="IB191" s="47"/>
      <c r="IC191" s="47"/>
      <c r="ID191" s="47"/>
      <c r="IE191" s="47"/>
      <c r="IF191" s="47"/>
      <c r="IG191" s="47"/>
      <c r="IH191" s="47"/>
      <c r="II191" s="47"/>
      <c r="IJ191" s="47"/>
    </row>
    <row r="192" spans="1:244" ht="18" customHeight="1" x14ac:dyDescent="0.25">
      <c r="A192" s="91"/>
      <c r="B192" s="91"/>
      <c r="C192" s="91"/>
      <c r="D192" s="91"/>
      <c r="E192" s="91"/>
      <c r="F192" s="91"/>
      <c r="G192" s="91"/>
      <c r="H192" s="91"/>
      <c r="I192" s="91"/>
      <c r="J192" s="91"/>
      <c r="K192" s="91"/>
      <c r="L192" s="91"/>
      <c r="M192" s="91"/>
      <c r="N192" s="57"/>
      <c r="O192" s="57"/>
      <c r="P192" s="57"/>
      <c r="Q192" s="5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c r="CH192" s="47"/>
      <c r="CI192" s="47"/>
      <c r="CJ192" s="47"/>
      <c r="CK192" s="47"/>
      <c r="CL192" s="47"/>
      <c r="CM192" s="47"/>
      <c r="CN192" s="47"/>
      <c r="CO192" s="47"/>
      <c r="CP192" s="47"/>
      <c r="CQ192" s="47"/>
      <c r="CR192" s="47"/>
      <c r="CS192" s="47"/>
      <c r="CT192" s="47"/>
      <c r="CU192" s="47"/>
      <c r="CV192" s="47"/>
      <c r="CW192" s="47"/>
      <c r="CX192" s="47"/>
      <c r="CY192" s="47"/>
      <c r="CZ192" s="47"/>
      <c r="DA192" s="47"/>
      <c r="DB192" s="47"/>
      <c r="DC192" s="47"/>
      <c r="DD192" s="47"/>
      <c r="DE192" s="47"/>
      <c r="DF192" s="47"/>
      <c r="DG192" s="47"/>
      <c r="DH192" s="47"/>
      <c r="DI192" s="47"/>
      <c r="DJ192" s="47"/>
      <c r="DK192" s="47"/>
      <c r="DL192" s="47"/>
      <c r="DM192" s="47"/>
      <c r="DN192" s="47"/>
      <c r="DO192" s="47"/>
      <c r="DP192" s="47"/>
      <c r="DQ192" s="47"/>
      <c r="DR192" s="47"/>
      <c r="DS192" s="47"/>
      <c r="DT192" s="47"/>
      <c r="DU192" s="47"/>
      <c r="DV192" s="47"/>
      <c r="DW192" s="47"/>
      <c r="DX192" s="47"/>
      <c r="DY192" s="47"/>
      <c r="DZ192" s="47"/>
      <c r="EA192" s="47"/>
      <c r="EB192" s="47"/>
      <c r="EC192" s="47"/>
      <c r="ED192" s="47"/>
      <c r="EE192" s="47"/>
      <c r="EF192" s="47"/>
      <c r="EG192" s="47"/>
      <c r="EH192" s="47"/>
      <c r="EI192" s="47"/>
      <c r="EJ192" s="47"/>
      <c r="EK192" s="47"/>
      <c r="EL192" s="47"/>
      <c r="EM192" s="47"/>
      <c r="EN192" s="47"/>
      <c r="EO192" s="47"/>
      <c r="EP192" s="47"/>
      <c r="EQ192" s="47"/>
      <c r="ER192" s="47"/>
      <c r="ES192" s="47"/>
      <c r="ET192" s="47"/>
      <c r="EU192" s="47"/>
      <c r="EV192" s="47"/>
      <c r="EW192" s="47"/>
      <c r="EX192" s="47"/>
      <c r="EY192" s="47"/>
      <c r="EZ192" s="47"/>
      <c r="FA192" s="47"/>
      <c r="FB192" s="47"/>
      <c r="FC192" s="47"/>
      <c r="FD192" s="47"/>
      <c r="FE192" s="47"/>
      <c r="FF192" s="47"/>
      <c r="FG192" s="47"/>
      <c r="FH192" s="47"/>
      <c r="FI192" s="47"/>
      <c r="FJ192" s="47"/>
      <c r="FK192" s="47"/>
      <c r="FL192" s="47"/>
      <c r="FM192" s="47"/>
      <c r="FN192" s="47"/>
      <c r="FO192" s="47"/>
      <c r="FP192" s="47"/>
      <c r="FQ192" s="47"/>
      <c r="FR192" s="47"/>
      <c r="FS192" s="47"/>
      <c r="FT192" s="47"/>
      <c r="FU192" s="47"/>
      <c r="FV192" s="47"/>
      <c r="FW192" s="47"/>
      <c r="FX192" s="47"/>
      <c r="FY192" s="47"/>
      <c r="FZ192" s="47"/>
      <c r="GA192" s="47"/>
      <c r="GB192" s="47"/>
      <c r="GC192" s="47"/>
      <c r="GD192" s="47"/>
      <c r="GE192" s="47"/>
      <c r="GF192" s="47"/>
      <c r="GG192" s="47"/>
      <c r="GH192" s="47"/>
      <c r="GI192" s="47"/>
      <c r="GJ192" s="47"/>
      <c r="GK192" s="47"/>
      <c r="GL192" s="47"/>
      <c r="GM192" s="47"/>
      <c r="GN192" s="47"/>
      <c r="GO192" s="47"/>
      <c r="GP192" s="47"/>
      <c r="GQ192" s="47"/>
      <c r="GR192" s="47"/>
      <c r="GS192" s="47"/>
      <c r="GT192" s="47"/>
      <c r="GU192" s="47"/>
      <c r="GV192" s="47"/>
      <c r="GW192" s="47"/>
      <c r="GX192" s="47"/>
      <c r="GY192" s="47"/>
      <c r="GZ192" s="47"/>
      <c r="HA192" s="47"/>
      <c r="HB192" s="47"/>
      <c r="HC192" s="47"/>
      <c r="HD192" s="47"/>
      <c r="HE192" s="47"/>
      <c r="HF192" s="47"/>
      <c r="HG192" s="47"/>
      <c r="HH192" s="47"/>
      <c r="HI192" s="47"/>
      <c r="HJ192" s="47"/>
      <c r="HK192" s="47"/>
      <c r="HL192" s="47"/>
      <c r="HM192" s="47"/>
      <c r="HN192" s="47"/>
      <c r="HO192" s="47"/>
      <c r="HP192" s="47"/>
      <c r="HQ192" s="47"/>
      <c r="HR192" s="47"/>
      <c r="HS192" s="47"/>
      <c r="HT192" s="47"/>
      <c r="HU192" s="47"/>
      <c r="HV192" s="47"/>
      <c r="HW192" s="47"/>
      <c r="HX192" s="47"/>
      <c r="HY192" s="47"/>
      <c r="HZ192" s="47"/>
      <c r="IA192" s="47"/>
      <c r="IB192" s="47"/>
      <c r="IC192" s="47"/>
      <c r="ID192" s="47"/>
      <c r="IE192" s="47"/>
      <c r="IF192" s="47"/>
      <c r="IG192" s="47"/>
      <c r="IH192" s="47"/>
      <c r="II192" s="47"/>
      <c r="IJ192" s="47"/>
    </row>
    <row r="193" spans="1:244" ht="18" customHeight="1" x14ac:dyDescent="0.25">
      <c r="B193" s="88" t="s">
        <v>309</v>
      </c>
      <c r="C193" s="89"/>
      <c r="D193" s="89"/>
      <c r="E193" s="89"/>
      <c r="F193" s="89"/>
      <c r="G193" s="89"/>
      <c r="H193" s="89"/>
      <c r="I193" s="89"/>
      <c r="J193" s="89"/>
      <c r="K193" s="89"/>
      <c r="L193" s="89"/>
      <c r="M193" s="90"/>
    </row>
    <row r="194" spans="1:244" ht="18" customHeight="1" x14ac:dyDescent="0.25">
      <c r="B194" s="261" t="s">
        <v>138</v>
      </c>
      <c r="C194" s="262"/>
      <c r="D194" s="262"/>
      <c r="E194" s="262"/>
      <c r="F194" s="262"/>
      <c r="G194" s="262"/>
      <c r="H194" s="262"/>
      <c r="I194" s="262"/>
      <c r="J194" s="262"/>
      <c r="K194" s="262"/>
      <c r="L194" s="262"/>
      <c r="M194" s="263"/>
    </row>
    <row r="195" spans="1:244" ht="18" customHeight="1" x14ac:dyDescent="0.25">
      <c r="A195" s="220" t="s">
        <v>306</v>
      </c>
      <c r="B195" s="220"/>
      <c r="C195" s="221" t="s">
        <v>307</v>
      </c>
      <c r="D195" s="222"/>
      <c r="E195" s="223"/>
      <c r="F195" s="224">
        <v>591</v>
      </c>
      <c r="G195" s="225"/>
      <c r="H195" s="224">
        <v>591</v>
      </c>
      <c r="I195" s="225"/>
      <c r="J195" s="224">
        <v>591.27</v>
      </c>
      <c r="K195" s="225"/>
      <c r="L195" s="224">
        <v>100.05</v>
      </c>
      <c r="M195" s="225"/>
    </row>
    <row r="196" spans="1:244" ht="18" customHeight="1" x14ac:dyDescent="0.25">
      <c r="A196" s="65"/>
      <c r="B196" s="65"/>
      <c r="C196" s="304" t="s">
        <v>113</v>
      </c>
      <c r="D196" s="305"/>
      <c r="E196" s="306"/>
      <c r="F196" s="242">
        <v>591</v>
      </c>
      <c r="G196" s="243"/>
      <c r="H196" s="224">
        <v>591</v>
      </c>
      <c r="I196" s="225"/>
      <c r="J196" s="224">
        <v>591.27</v>
      </c>
      <c r="K196" s="225"/>
      <c r="L196" s="224">
        <v>100.05</v>
      </c>
      <c r="M196" s="225"/>
    </row>
    <row r="197" spans="1:244" s="97" customFormat="1" ht="18" customHeight="1" x14ac:dyDescent="0.25">
      <c r="A197" s="101"/>
      <c r="B197" s="101"/>
      <c r="C197" s="304" t="s">
        <v>302</v>
      </c>
      <c r="D197" s="305"/>
      <c r="E197" s="306"/>
      <c r="F197" s="242">
        <v>591</v>
      </c>
      <c r="G197" s="243"/>
      <c r="H197" s="242">
        <v>591</v>
      </c>
      <c r="I197" s="243"/>
      <c r="J197" s="242">
        <v>591.27</v>
      </c>
      <c r="K197" s="243"/>
      <c r="L197" s="242">
        <v>100.05</v>
      </c>
      <c r="M197" s="243"/>
    </row>
    <row r="198" spans="1:244" ht="18" customHeight="1" x14ac:dyDescent="0.25">
      <c r="A198" s="65"/>
      <c r="B198" s="65"/>
      <c r="C198" s="239" t="s">
        <v>303</v>
      </c>
      <c r="D198" s="240"/>
      <c r="E198" s="241"/>
      <c r="F198" s="242">
        <v>591</v>
      </c>
      <c r="G198" s="243"/>
      <c r="H198" s="242">
        <v>591</v>
      </c>
      <c r="I198" s="243"/>
      <c r="J198" s="242">
        <v>591.27</v>
      </c>
      <c r="K198" s="243"/>
      <c r="L198" s="224">
        <v>100.05</v>
      </c>
      <c r="M198" s="225"/>
    </row>
    <row r="199" spans="1:244" ht="18" customHeight="1" x14ac:dyDescent="0.25">
      <c r="B199" s="236" t="s">
        <v>304</v>
      </c>
      <c r="C199" s="236"/>
      <c r="D199" s="236"/>
      <c r="E199" s="236"/>
      <c r="F199" s="272">
        <v>591</v>
      </c>
      <c r="G199" s="227"/>
      <c r="H199" s="272">
        <v>591</v>
      </c>
      <c r="I199" s="227"/>
      <c r="J199" s="272">
        <v>591.27</v>
      </c>
      <c r="K199" s="227"/>
      <c r="L199" s="272">
        <v>100.05</v>
      </c>
      <c r="M199" s="227"/>
    </row>
    <row r="200" spans="1:244" ht="18" customHeight="1" x14ac:dyDescent="0.25">
      <c r="B200" s="237" t="s">
        <v>138</v>
      </c>
      <c r="C200" s="237"/>
      <c r="D200" s="237"/>
      <c r="E200" s="237"/>
      <c r="F200" s="322">
        <v>591</v>
      </c>
      <c r="G200" s="247"/>
      <c r="H200" s="322">
        <v>591</v>
      </c>
      <c r="I200" s="247"/>
      <c r="J200" s="322">
        <v>591.27</v>
      </c>
      <c r="K200" s="247"/>
      <c r="L200" s="322">
        <v>100.05</v>
      </c>
      <c r="M200" s="247"/>
    </row>
    <row r="201" spans="1:244" ht="27.75" customHeight="1" x14ac:dyDescent="0.25">
      <c r="B201" s="238" t="s">
        <v>308</v>
      </c>
      <c r="C201" s="238"/>
      <c r="D201" s="238"/>
      <c r="E201" s="238"/>
      <c r="F201" s="390">
        <v>591</v>
      </c>
      <c r="G201" s="245"/>
      <c r="H201" s="390">
        <v>591</v>
      </c>
      <c r="I201" s="245"/>
      <c r="J201" s="390">
        <v>591.27</v>
      </c>
      <c r="K201" s="245"/>
      <c r="L201" s="390">
        <v>100.05</v>
      </c>
      <c r="M201" s="245"/>
    </row>
    <row r="202" spans="1:244" ht="34.5" customHeight="1" x14ac:dyDescent="0.25">
      <c r="A202" s="76"/>
      <c r="B202" s="310" t="s">
        <v>395</v>
      </c>
      <c r="C202" s="307"/>
      <c r="D202" s="307"/>
      <c r="E202" s="307"/>
      <c r="F202" s="311">
        <v>122922</v>
      </c>
      <c r="G202" s="312"/>
      <c r="H202" s="311">
        <v>115950.19</v>
      </c>
      <c r="I202" s="312"/>
      <c r="J202" s="308">
        <v>107643.73</v>
      </c>
      <c r="K202" s="309"/>
      <c r="L202" s="207">
        <v>92.84</v>
      </c>
      <c r="M202" s="207"/>
      <c r="N202" s="49"/>
      <c r="O202" s="49"/>
      <c r="P202" s="49"/>
      <c r="Q202" s="49"/>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c r="CH202" s="47"/>
      <c r="CI202" s="47"/>
      <c r="CJ202" s="47"/>
      <c r="CK202" s="47"/>
      <c r="CL202" s="47"/>
      <c r="CM202" s="47"/>
      <c r="CN202" s="47"/>
      <c r="CO202" s="47"/>
      <c r="CP202" s="47"/>
      <c r="CQ202" s="47"/>
      <c r="CR202" s="47"/>
      <c r="CS202" s="47"/>
      <c r="CT202" s="47"/>
      <c r="CU202" s="47"/>
      <c r="CV202" s="47"/>
      <c r="CW202" s="47"/>
      <c r="CX202" s="47"/>
      <c r="CY202" s="47"/>
      <c r="CZ202" s="47"/>
      <c r="DA202" s="47"/>
      <c r="DB202" s="47"/>
      <c r="DC202" s="47"/>
      <c r="DD202" s="47"/>
      <c r="DE202" s="47"/>
      <c r="DF202" s="47"/>
      <c r="DG202" s="47"/>
      <c r="DH202" s="47"/>
      <c r="DI202" s="47"/>
      <c r="DJ202" s="47"/>
      <c r="DK202" s="47"/>
      <c r="DL202" s="47"/>
      <c r="DM202" s="47"/>
      <c r="DN202" s="47"/>
      <c r="DO202" s="47"/>
      <c r="DP202" s="47"/>
      <c r="DQ202" s="47"/>
      <c r="DR202" s="47"/>
      <c r="DS202" s="47"/>
      <c r="DT202" s="47"/>
      <c r="DU202" s="47"/>
      <c r="DV202" s="47"/>
      <c r="DW202" s="47"/>
      <c r="DX202" s="47"/>
      <c r="DY202" s="47"/>
      <c r="DZ202" s="47"/>
      <c r="EA202" s="47"/>
      <c r="EB202" s="47"/>
      <c r="EC202" s="47"/>
      <c r="ED202" s="47"/>
      <c r="EE202" s="47"/>
      <c r="EF202" s="47"/>
      <c r="EG202" s="47"/>
      <c r="EH202" s="47"/>
      <c r="EI202" s="47"/>
      <c r="EJ202" s="47"/>
      <c r="EK202" s="47"/>
      <c r="EL202" s="47"/>
      <c r="EM202" s="47"/>
      <c r="EN202" s="47"/>
      <c r="EO202" s="47"/>
      <c r="EP202" s="47"/>
      <c r="EQ202" s="47"/>
      <c r="ER202" s="47"/>
      <c r="ES202" s="47"/>
      <c r="ET202" s="47"/>
      <c r="EU202" s="47"/>
      <c r="EV202" s="47"/>
      <c r="EW202" s="47"/>
      <c r="EX202" s="47"/>
      <c r="EY202" s="47"/>
      <c r="EZ202" s="47"/>
      <c r="FA202" s="47"/>
      <c r="FB202" s="47"/>
      <c r="FC202" s="47"/>
      <c r="FD202" s="47"/>
      <c r="FE202" s="47"/>
      <c r="FF202" s="47"/>
      <c r="FG202" s="47"/>
      <c r="FH202" s="47"/>
      <c r="FI202" s="47"/>
      <c r="FJ202" s="47"/>
      <c r="FK202" s="47"/>
      <c r="FL202" s="47"/>
      <c r="FM202" s="47"/>
      <c r="FN202" s="47"/>
      <c r="FO202" s="47"/>
      <c r="FP202" s="47"/>
      <c r="FQ202" s="47"/>
      <c r="FR202" s="47"/>
      <c r="FS202" s="47"/>
      <c r="FT202" s="47"/>
      <c r="FU202" s="47"/>
      <c r="FV202" s="47"/>
      <c r="FW202" s="47"/>
      <c r="FX202" s="47"/>
      <c r="FY202" s="47"/>
      <c r="FZ202" s="47"/>
      <c r="GA202" s="47"/>
      <c r="GB202" s="47"/>
      <c r="GC202" s="47"/>
      <c r="GD202" s="47"/>
      <c r="GE202" s="47"/>
      <c r="GF202" s="47"/>
      <c r="GG202" s="47"/>
      <c r="GH202" s="47"/>
      <c r="GI202" s="47"/>
      <c r="GJ202" s="47"/>
      <c r="GK202" s="47"/>
      <c r="GL202" s="47"/>
      <c r="GM202" s="47"/>
      <c r="GN202" s="47"/>
      <c r="GO202" s="47"/>
      <c r="GP202" s="47"/>
      <c r="GQ202" s="47"/>
      <c r="GR202" s="47"/>
      <c r="GS202" s="47"/>
      <c r="GT202" s="47"/>
      <c r="GU202" s="47"/>
      <c r="GV202" s="47"/>
      <c r="GW202" s="47"/>
      <c r="GX202" s="47"/>
      <c r="GY202" s="47"/>
      <c r="GZ202" s="47"/>
      <c r="HA202" s="47"/>
      <c r="HB202" s="47"/>
      <c r="HC202" s="47"/>
      <c r="HD202" s="47"/>
      <c r="HE202" s="47"/>
      <c r="HF202" s="47"/>
      <c r="HG202" s="47"/>
      <c r="HH202" s="47"/>
      <c r="HI202" s="47"/>
      <c r="HJ202" s="47"/>
      <c r="HK202" s="47"/>
      <c r="HL202" s="47"/>
      <c r="HM202" s="47"/>
      <c r="HN202" s="47"/>
      <c r="HO202" s="47"/>
      <c r="HP202" s="47"/>
      <c r="HQ202" s="47"/>
      <c r="HR202" s="47"/>
      <c r="HS202" s="47"/>
      <c r="HT202" s="47"/>
      <c r="HU202" s="47"/>
      <c r="HV202" s="47"/>
      <c r="HW202" s="47"/>
      <c r="HX202" s="47"/>
      <c r="HY202" s="47"/>
      <c r="HZ202" s="47"/>
      <c r="IA202" s="47"/>
      <c r="IB202" s="47"/>
      <c r="IC202" s="47"/>
      <c r="ID202" s="47"/>
      <c r="IE202" s="47"/>
      <c r="IF202" s="47"/>
      <c r="IG202" s="47"/>
      <c r="IH202" s="47"/>
      <c r="II202" s="47"/>
      <c r="IJ202" s="47"/>
    </row>
    <row r="203" spans="1:244" ht="18" customHeight="1" x14ac:dyDescent="0.25">
      <c r="N203" s="91"/>
    </row>
    <row r="204" spans="1:244" ht="18" customHeight="1" x14ac:dyDescent="0.25">
      <c r="A204" s="46"/>
      <c r="B204" s="391" t="s">
        <v>335</v>
      </c>
      <c r="C204" s="310"/>
      <c r="D204" s="310"/>
      <c r="E204" s="310"/>
      <c r="F204" s="310"/>
      <c r="G204" s="310"/>
      <c r="H204" s="310"/>
      <c r="I204" s="310"/>
      <c r="J204" s="310"/>
      <c r="K204" s="310"/>
      <c r="L204" s="310"/>
      <c r="M204" s="392"/>
      <c r="N204" s="91"/>
    </row>
    <row r="205" spans="1:244" ht="18" customHeight="1" x14ac:dyDescent="0.25">
      <c r="A205" s="46"/>
      <c r="B205" s="328" t="s">
        <v>396</v>
      </c>
      <c r="C205" s="329"/>
      <c r="D205" s="329"/>
      <c r="E205" s="329"/>
      <c r="F205" s="329"/>
      <c r="G205" s="329"/>
      <c r="H205" s="329"/>
      <c r="I205" s="329"/>
      <c r="J205" s="329"/>
      <c r="K205" s="329"/>
      <c r="L205" s="329"/>
      <c r="M205" s="330"/>
    </row>
    <row r="206" spans="1:244" ht="18" customHeight="1" x14ac:dyDescent="0.25">
      <c r="A206" s="46"/>
      <c r="B206" s="331" t="s">
        <v>111</v>
      </c>
      <c r="C206" s="332"/>
      <c r="D206" s="332"/>
      <c r="E206" s="332"/>
      <c r="F206" s="332"/>
      <c r="G206" s="332"/>
      <c r="H206" s="332"/>
      <c r="I206" s="332"/>
      <c r="J206" s="332"/>
      <c r="K206" s="332"/>
      <c r="L206" s="332"/>
      <c r="M206" s="333"/>
      <c r="N206" s="49"/>
      <c r="O206" s="49"/>
      <c r="P206" s="49"/>
      <c r="Q206" s="49"/>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c r="CH206" s="47"/>
      <c r="CI206" s="47"/>
      <c r="CJ206" s="47"/>
      <c r="CK206" s="47"/>
      <c r="CL206" s="47"/>
      <c r="CM206" s="47"/>
      <c r="CN206" s="47"/>
      <c r="CO206" s="47"/>
      <c r="CP206" s="47"/>
      <c r="CQ206" s="47"/>
      <c r="CR206" s="47"/>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c r="EN206" s="47"/>
      <c r="EO206" s="47"/>
      <c r="EP206" s="47"/>
      <c r="EQ206" s="47"/>
      <c r="ER206" s="47"/>
      <c r="ES206" s="47"/>
      <c r="ET206" s="47"/>
      <c r="EU206" s="47"/>
      <c r="EV206" s="47"/>
      <c r="EW206" s="47"/>
      <c r="EX206" s="47"/>
      <c r="EY206" s="47"/>
      <c r="EZ206" s="47"/>
      <c r="FA206" s="47"/>
      <c r="FB206" s="47"/>
      <c r="FC206" s="47"/>
      <c r="FD206" s="47"/>
      <c r="FE206" s="47"/>
      <c r="FF206" s="47"/>
      <c r="FG206" s="47"/>
      <c r="FH206" s="47"/>
      <c r="FI206" s="47"/>
      <c r="FJ206" s="47"/>
      <c r="FK206" s="47"/>
      <c r="FL206" s="47"/>
      <c r="FM206" s="47"/>
      <c r="FN206" s="47"/>
      <c r="FO206" s="47"/>
      <c r="FP206" s="47"/>
      <c r="FQ206" s="47"/>
      <c r="FR206" s="47"/>
      <c r="FS206" s="47"/>
      <c r="FT206" s="47"/>
      <c r="FU206" s="47"/>
      <c r="FV206" s="47"/>
      <c r="FW206" s="47"/>
      <c r="FX206" s="47"/>
      <c r="FY206" s="47"/>
      <c r="FZ206" s="47"/>
      <c r="GA206" s="47"/>
      <c r="GB206" s="47"/>
      <c r="GC206" s="47"/>
      <c r="GD206" s="47"/>
      <c r="GE206" s="47"/>
      <c r="GF206" s="47"/>
      <c r="GG206" s="47"/>
      <c r="GH206" s="47"/>
      <c r="GI206" s="47"/>
      <c r="GJ206" s="47"/>
      <c r="GK206" s="47"/>
      <c r="GL206" s="47"/>
      <c r="GM206" s="47"/>
      <c r="GN206" s="47"/>
      <c r="GO206" s="47"/>
      <c r="GP206" s="47"/>
      <c r="GQ206" s="47"/>
      <c r="GR206" s="47"/>
      <c r="GS206" s="47"/>
      <c r="GT206" s="47"/>
      <c r="GU206" s="47"/>
      <c r="GV206" s="47"/>
      <c r="GW206" s="47"/>
      <c r="GX206" s="47"/>
      <c r="GY206" s="47"/>
      <c r="GZ206" s="47"/>
      <c r="HA206" s="47"/>
      <c r="HB206" s="47"/>
      <c r="HC206" s="47"/>
      <c r="HD206" s="47"/>
      <c r="HE206" s="47"/>
      <c r="HF206" s="47"/>
      <c r="HG206" s="47"/>
      <c r="HH206" s="47"/>
      <c r="HI206" s="47"/>
      <c r="HJ206" s="47"/>
      <c r="HK206" s="47"/>
      <c r="HL206" s="47"/>
      <c r="HM206" s="47"/>
      <c r="HN206" s="47"/>
      <c r="HO206" s="47"/>
      <c r="HP206" s="47"/>
      <c r="HQ206" s="47"/>
      <c r="HR206" s="47"/>
      <c r="HS206" s="47"/>
      <c r="HT206" s="47"/>
      <c r="HU206" s="47"/>
      <c r="HV206" s="47"/>
      <c r="HW206" s="47"/>
      <c r="HX206" s="47"/>
      <c r="HY206" s="47"/>
      <c r="HZ206" s="47"/>
      <c r="IA206" s="47"/>
      <c r="IB206" s="47"/>
      <c r="IC206" s="47"/>
      <c r="ID206" s="47"/>
      <c r="IE206" s="47"/>
      <c r="IF206" s="47"/>
      <c r="IG206" s="47"/>
      <c r="IH206" s="47"/>
      <c r="II206" s="47"/>
      <c r="IJ206" s="47"/>
    </row>
    <row r="207" spans="1:244" ht="18" customHeight="1" x14ac:dyDescent="0.25">
      <c r="A207" s="257" t="s">
        <v>228</v>
      </c>
      <c r="B207" s="211"/>
      <c r="C207" s="334" t="s">
        <v>151</v>
      </c>
      <c r="D207" s="335"/>
      <c r="E207" s="303"/>
      <c r="F207" s="214">
        <v>1144077</v>
      </c>
      <c r="G207" s="248"/>
      <c r="H207" s="214">
        <v>1128768</v>
      </c>
      <c r="I207" s="248"/>
      <c r="J207" s="214">
        <v>1124227.72</v>
      </c>
      <c r="K207" s="248"/>
      <c r="L207" s="283">
        <v>99.6</v>
      </c>
      <c r="M207" s="284"/>
      <c r="N207" s="49"/>
      <c r="O207" s="49"/>
      <c r="P207" s="49"/>
      <c r="Q207" s="49"/>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row>
    <row r="208" spans="1:244" ht="18" customHeight="1" x14ac:dyDescent="0.25">
      <c r="A208" s="257">
        <v>828</v>
      </c>
      <c r="B208" s="211"/>
      <c r="C208" s="334" t="s">
        <v>162</v>
      </c>
      <c r="D208" s="335"/>
      <c r="E208" s="303"/>
      <c r="F208" s="214">
        <v>14500</v>
      </c>
      <c r="G208" s="248"/>
      <c r="H208" s="214">
        <v>14500</v>
      </c>
      <c r="I208" s="248"/>
      <c r="J208" s="214">
        <v>15967.72</v>
      </c>
      <c r="K208" s="248"/>
      <c r="L208" s="283">
        <v>110.12</v>
      </c>
      <c r="M208" s="284"/>
      <c r="N208" s="49"/>
      <c r="O208" s="49"/>
      <c r="P208" s="49"/>
      <c r="Q208" s="49"/>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c r="GT208" s="47"/>
      <c r="GU208" s="47"/>
      <c r="GV208" s="47"/>
      <c r="GW208" s="47"/>
      <c r="GX208" s="47"/>
      <c r="GY208" s="47"/>
      <c r="GZ208" s="47"/>
      <c r="HA208" s="47"/>
      <c r="HB208" s="47"/>
      <c r="HC208" s="47"/>
      <c r="HD208" s="47"/>
      <c r="HE208" s="47"/>
      <c r="HF208" s="47"/>
      <c r="HG208" s="47"/>
      <c r="HH208" s="47"/>
      <c r="HI208" s="47"/>
      <c r="HJ208" s="47"/>
      <c r="HK208" s="47"/>
      <c r="HL208" s="47"/>
      <c r="HM208" s="47"/>
      <c r="HN208" s="47"/>
      <c r="HO208" s="47"/>
      <c r="HP208" s="47"/>
      <c r="HQ208" s="47"/>
      <c r="HR208" s="47"/>
      <c r="HS208" s="47"/>
      <c r="HT208" s="47"/>
      <c r="HU208" s="47"/>
      <c r="HV208" s="47"/>
      <c r="HW208" s="47"/>
      <c r="HX208" s="47"/>
      <c r="HY208" s="47"/>
      <c r="HZ208" s="47"/>
      <c r="IA208" s="47"/>
      <c r="IB208" s="47"/>
      <c r="IC208" s="47"/>
      <c r="ID208" s="47"/>
      <c r="IE208" s="47"/>
      <c r="IF208" s="47"/>
      <c r="IG208" s="47"/>
      <c r="IH208" s="47"/>
      <c r="II208" s="47"/>
      <c r="IJ208" s="47"/>
    </row>
    <row r="209" spans="1:244" s="65" customFormat="1" ht="12.75" customHeight="1" x14ac:dyDescent="0.25">
      <c r="A209" s="257">
        <v>829</v>
      </c>
      <c r="B209" s="211"/>
      <c r="C209" s="334" t="s">
        <v>163</v>
      </c>
      <c r="D209" s="335"/>
      <c r="E209" s="303"/>
      <c r="F209" s="214">
        <v>7000</v>
      </c>
      <c r="G209" s="248"/>
      <c r="H209" s="214">
        <v>7000</v>
      </c>
      <c r="I209" s="248"/>
      <c r="J209" s="214">
        <v>6583.11</v>
      </c>
      <c r="K209" s="248"/>
      <c r="L209" s="283">
        <v>94.04</v>
      </c>
      <c r="M209" s="284"/>
      <c r="N209" s="54"/>
      <c r="O209" s="54"/>
      <c r="P209" s="54"/>
      <c r="Q209" s="54"/>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row>
    <row r="210" spans="1:244" s="65" customFormat="1" ht="12.75" customHeight="1" x14ac:dyDescent="0.25">
      <c r="A210" s="50"/>
      <c r="B210" s="50"/>
      <c r="C210" s="276" t="s">
        <v>152</v>
      </c>
      <c r="D210" s="277"/>
      <c r="E210" s="278"/>
      <c r="F210" s="217">
        <v>1165577</v>
      </c>
      <c r="G210" s="253"/>
      <c r="H210" s="217">
        <v>1150268</v>
      </c>
      <c r="I210" s="253"/>
      <c r="J210" s="217">
        <v>1146778.55</v>
      </c>
      <c r="K210" s="253"/>
      <c r="L210" s="279">
        <v>99.7</v>
      </c>
      <c r="M210" s="280"/>
      <c r="N210" s="54"/>
      <c r="O210" s="54"/>
      <c r="P210" s="54"/>
      <c r="Q210" s="54"/>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row>
    <row r="211" spans="1:244" s="65" customFormat="1" ht="12.75" customHeight="1" x14ac:dyDescent="0.25">
      <c r="A211" s="211" t="s">
        <v>229</v>
      </c>
      <c r="B211" s="212"/>
      <c r="C211" s="213" t="s">
        <v>153</v>
      </c>
      <c r="D211" s="213"/>
      <c r="E211" s="213"/>
      <c r="F211" s="214">
        <v>40622</v>
      </c>
      <c r="G211" s="211"/>
      <c r="H211" s="214">
        <v>40622</v>
      </c>
      <c r="I211" s="211"/>
      <c r="J211" s="214">
        <v>46719.09</v>
      </c>
      <c r="K211" s="211"/>
      <c r="L211" s="283">
        <v>115.01</v>
      </c>
      <c r="M211" s="284"/>
      <c r="N211" s="54"/>
      <c r="O211" s="54"/>
      <c r="P211" s="54"/>
      <c r="Q211" s="54"/>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row>
    <row r="212" spans="1:244" s="65" customFormat="1" ht="13.5" customHeight="1" x14ac:dyDescent="0.25">
      <c r="A212" s="50"/>
      <c r="B212" s="50"/>
      <c r="C212" s="216" t="s">
        <v>154</v>
      </c>
      <c r="D212" s="216"/>
      <c r="E212" s="216"/>
      <c r="F212" s="217">
        <v>40622</v>
      </c>
      <c r="G212" s="218"/>
      <c r="H212" s="217">
        <v>40622</v>
      </c>
      <c r="I212" s="218"/>
      <c r="J212" s="217">
        <v>46719.09</v>
      </c>
      <c r="K212" s="218"/>
      <c r="L212" s="279">
        <v>115.01</v>
      </c>
      <c r="M212" s="280"/>
      <c r="N212" s="55"/>
      <c r="O212" s="55"/>
      <c r="P212" s="55"/>
      <c r="Q212" s="55"/>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row>
    <row r="213" spans="1:244" s="65" customFormat="1" ht="12.75" customHeight="1" x14ac:dyDescent="0.25">
      <c r="A213" s="211" t="s">
        <v>230</v>
      </c>
      <c r="B213" s="212"/>
      <c r="C213" s="213" t="s">
        <v>155</v>
      </c>
      <c r="D213" s="213"/>
      <c r="E213" s="213"/>
      <c r="F213" s="214">
        <v>191335</v>
      </c>
      <c r="G213" s="211"/>
      <c r="H213" s="214">
        <v>191335</v>
      </c>
      <c r="I213" s="211"/>
      <c r="J213" s="214">
        <v>189218.44</v>
      </c>
      <c r="K213" s="211"/>
      <c r="L213" s="283">
        <v>98.89</v>
      </c>
      <c r="M213" s="284"/>
      <c r="N213" s="54"/>
      <c r="O213" s="54"/>
      <c r="P213" s="54"/>
      <c r="Q213" s="54"/>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row>
    <row r="214" spans="1:244" s="65" customFormat="1" ht="13.5" customHeight="1" x14ac:dyDescent="0.25">
      <c r="A214" s="51"/>
      <c r="B214" s="54"/>
      <c r="C214" s="216" t="s">
        <v>156</v>
      </c>
      <c r="D214" s="216"/>
      <c r="E214" s="216"/>
      <c r="F214" s="217">
        <v>191335</v>
      </c>
      <c r="G214" s="218"/>
      <c r="H214" s="217">
        <v>191335</v>
      </c>
      <c r="I214" s="218"/>
      <c r="J214" s="217">
        <v>189218.44</v>
      </c>
      <c r="K214" s="218"/>
      <c r="L214" s="279">
        <v>98.89</v>
      </c>
      <c r="M214" s="280"/>
      <c r="N214" s="55"/>
      <c r="O214" s="55"/>
      <c r="P214" s="55"/>
      <c r="Q214" s="55"/>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row>
    <row r="215" spans="1:244" s="65" customFormat="1" ht="12.75" customHeight="1" x14ac:dyDescent="0.25">
      <c r="A215" s="52"/>
      <c r="B215" s="55"/>
      <c r="C215" s="216" t="s">
        <v>157</v>
      </c>
      <c r="D215" s="216"/>
      <c r="E215" s="216"/>
      <c r="F215" s="217">
        <v>1397534</v>
      </c>
      <c r="G215" s="218"/>
      <c r="H215" s="217">
        <v>1382225</v>
      </c>
      <c r="I215" s="218"/>
      <c r="J215" s="217">
        <v>1382716.08</v>
      </c>
      <c r="K215" s="218"/>
      <c r="L215" s="279">
        <v>100.04</v>
      </c>
      <c r="M215" s="280"/>
      <c r="N215" s="54"/>
      <c r="O215" s="54"/>
      <c r="P215" s="54"/>
      <c r="Q215" s="54"/>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row>
    <row r="216" spans="1:244" s="65" customFormat="1" ht="13.5" customHeight="1" x14ac:dyDescent="0.25">
      <c r="A216" s="52"/>
      <c r="B216" s="55"/>
      <c r="C216" s="395" t="s">
        <v>117</v>
      </c>
      <c r="D216" s="395"/>
      <c r="E216" s="395"/>
      <c r="F216" s="217">
        <v>1397534</v>
      </c>
      <c r="G216" s="218"/>
      <c r="H216" s="217">
        <v>1382225</v>
      </c>
      <c r="I216" s="218"/>
      <c r="J216" s="217">
        <v>1382716.08</v>
      </c>
      <c r="K216" s="218"/>
      <c r="L216" s="279">
        <v>100.04</v>
      </c>
      <c r="M216" s="280"/>
      <c r="N216" s="55"/>
      <c r="O216" s="55"/>
      <c r="P216" s="55"/>
      <c r="Q216" s="55"/>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row>
    <row r="217" spans="1:244" s="65" customFormat="1" ht="13.5" customHeight="1" x14ac:dyDescent="0.25">
      <c r="A217" s="46"/>
      <c r="B217" s="236" t="s">
        <v>148</v>
      </c>
      <c r="C217" s="236"/>
      <c r="D217" s="236"/>
      <c r="E217" s="236"/>
      <c r="F217" s="273">
        <v>1397534</v>
      </c>
      <c r="G217" s="274"/>
      <c r="H217" s="273">
        <v>1382225</v>
      </c>
      <c r="I217" s="274"/>
      <c r="J217" s="273">
        <v>1382716.08</v>
      </c>
      <c r="K217" s="355"/>
      <c r="L217" s="347">
        <v>100.04</v>
      </c>
      <c r="M217" s="347"/>
      <c r="N217" s="55"/>
      <c r="O217" s="55"/>
      <c r="P217" s="55"/>
      <c r="Q217" s="55"/>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c r="CT217" s="51"/>
      <c r="CU217" s="51"/>
      <c r="CV217" s="51"/>
      <c r="CW217" s="51"/>
      <c r="CX217" s="51"/>
      <c r="CY217" s="51"/>
      <c r="CZ217" s="51"/>
      <c r="DA217" s="51"/>
      <c r="DB217" s="51"/>
      <c r="DC217" s="51"/>
      <c r="DD217" s="51"/>
      <c r="DE217" s="51"/>
      <c r="DF217" s="51"/>
      <c r="DG217" s="51"/>
      <c r="DH217" s="51"/>
      <c r="DI217" s="51"/>
      <c r="DJ217" s="51"/>
      <c r="DK217" s="51"/>
      <c r="DL217" s="51"/>
      <c r="DM217" s="51"/>
      <c r="DN217" s="51"/>
      <c r="DO217" s="51"/>
      <c r="DP217" s="51"/>
      <c r="DQ217" s="51"/>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1"/>
      <c r="EY217" s="51"/>
      <c r="EZ217" s="51"/>
      <c r="FA217" s="51"/>
      <c r="FB217" s="51"/>
      <c r="FC217" s="51"/>
      <c r="FD217" s="51"/>
      <c r="FE217" s="51"/>
      <c r="FF217" s="51"/>
      <c r="FG217" s="51"/>
      <c r="FH217" s="51"/>
      <c r="FI217" s="51"/>
      <c r="FJ217" s="51"/>
      <c r="FK217" s="51"/>
      <c r="FL217" s="51"/>
      <c r="FM217" s="51"/>
      <c r="FN217" s="51"/>
      <c r="FO217" s="51"/>
      <c r="FP217" s="51"/>
      <c r="FQ217" s="51"/>
      <c r="FR217" s="51"/>
      <c r="FS217" s="51"/>
      <c r="FT217" s="51"/>
      <c r="FU217" s="51"/>
      <c r="FV217" s="51"/>
      <c r="FW217" s="51"/>
      <c r="FX217" s="51"/>
      <c r="FY217" s="51"/>
      <c r="FZ217" s="51"/>
      <c r="GA217" s="51"/>
      <c r="GB217" s="51"/>
      <c r="GC217" s="51"/>
      <c r="GD217" s="51"/>
      <c r="GE217" s="51"/>
      <c r="GF217" s="51"/>
      <c r="GG217" s="51"/>
      <c r="GH217" s="51"/>
      <c r="GI217" s="51"/>
      <c r="GJ217" s="51"/>
      <c r="GK217" s="51"/>
      <c r="GL217" s="51"/>
      <c r="GM217" s="51"/>
      <c r="GN217" s="51"/>
      <c r="GO217" s="51"/>
      <c r="GP217" s="51"/>
      <c r="GQ217" s="51"/>
      <c r="GR217" s="51"/>
      <c r="GS217" s="51"/>
      <c r="GT217" s="51"/>
      <c r="GU217" s="51"/>
      <c r="GV217" s="51"/>
      <c r="GW217" s="51"/>
      <c r="GX217" s="51"/>
      <c r="GY217" s="51"/>
      <c r="GZ217" s="51"/>
      <c r="HA217" s="51"/>
      <c r="HB217" s="51"/>
      <c r="HC217" s="51"/>
      <c r="HD217" s="51"/>
      <c r="HE217" s="51"/>
      <c r="HF217" s="51"/>
      <c r="HG217" s="51"/>
      <c r="HH217" s="51"/>
      <c r="HI217" s="51"/>
      <c r="HJ217" s="51"/>
      <c r="HK217" s="51"/>
      <c r="HL217" s="51"/>
      <c r="HM217" s="51"/>
      <c r="HN217" s="51"/>
      <c r="HO217" s="51"/>
      <c r="HP217" s="51"/>
      <c r="HQ217" s="51"/>
      <c r="HR217" s="51"/>
      <c r="HS217" s="51"/>
      <c r="HT217" s="51"/>
      <c r="HU217" s="51"/>
      <c r="HV217" s="51"/>
      <c r="HW217" s="51"/>
      <c r="HX217" s="51"/>
      <c r="HY217" s="51"/>
      <c r="HZ217" s="51"/>
      <c r="IA217" s="51"/>
      <c r="IB217" s="51"/>
      <c r="IC217" s="51"/>
      <c r="ID217" s="51"/>
      <c r="IE217" s="51"/>
      <c r="IF217" s="51"/>
      <c r="IG217" s="51"/>
      <c r="IH217" s="51"/>
      <c r="II217" s="51"/>
      <c r="IJ217" s="51"/>
    </row>
    <row r="218" spans="1:244" s="65" customFormat="1" ht="13.5" customHeight="1" x14ac:dyDescent="0.25">
      <c r="A218" s="46"/>
      <c r="B218" s="237" t="s">
        <v>138</v>
      </c>
      <c r="C218" s="237"/>
      <c r="D218" s="237"/>
      <c r="E218" s="237"/>
      <c r="F218" s="251">
        <v>1397534</v>
      </c>
      <c r="G218" s="252"/>
      <c r="H218" s="251">
        <v>1382225</v>
      </c>
      <c r="I218" s="252"/>
      <c r="J218" s="251">
        <v>1382716.08</v>
      </c>
      <c r="K218" s="252"/>
      <c r="L218" s="199">
        <v>100.04</v>
      </c>
      <c r="M218" s="199"/>
      <c r="N218" s="55"/>
      <c r="O218" s="55"/>
      <c r="P218" s="55"/>
      <c r="Q218" s="55"/>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c r="CT218" s="51"/>
      <c r="CU218" s="51"/>
      <c r="CV218" s="51"/>
      <c r="CW218" s="51"/>
      <c r="CX218" s="51"/>
      <c r="CY218" s="51"/>
      <c r="CZ218" s="51"/>
      <c r="DA218" s="51"/>
      <c r="DB218" s="51"/>
      <c r="DC218" s="51"/>
      <c r="DD218" s="51"/>
      <c r="DE218" s="51"/>
      <c r="DF218" s="51"/>
      <c r="DG218" s="51"/>
      <c r="DH218" s="51"/>
      <c r="DI218" s="51"/>
      <c r="DJ218" s="51"/>
      <c r="DK218" s="51"/>
      <c r="DL218" s="51"/>
      <c r="DM218" s="51"/>
      <c r="DN218" s="51"/>
      <c r="DO218" s="51"/>
      <c r="DP218" s="51"/>
      <c r="DQ218" s="51"/>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1"/>
      <c r="EY218" s="51"/>
      <c r="EZ218" s="51"/>
      <c r="FA218" s="51"/>
      <c r="FB218" s="51"/>
      <c r="FC218" s="51"/>
      <c r="FD218" s="51"/>
      <c r="FE218" s="51"/>
      <c r="FF218" s="51"/>
      <c r="FG218" s="51"/>
      <c r="FH218" s="51"/>
      <c r="FI218" s="51"/>
      <c r="FJ218" s="51"/>
      <c r="FK218" s="51"/>
      <c r="FL218" s="51"/>
      <c r="FM218" s="51"/>
      <c r="FN218" s="51"/>
      <c r="FO218" s="51"/>
      <c r="FP218" s="51"/>
      <c r="FQ218" s="51"/>
      <c r="FR218" s="51"/>
      <c r="FS218" s="51"/>
      <c r="FT218" s="51"/>
      <c r="FU218" s="51"/>
      <c r="FV218" s="51"/>
      <c r="FW218" s="51"/>
      <c r="FX218" s="51"/>
      <c r="FY218" s="51"/>
      <c r="FZ218" s="51"/>
      <c r="GA218" s="51"/>
      <c r="GB218" s="51"/>
      <c r="GC218" s="51"/>
      <c r="GD218" s="51"/>
      <c r="GE218" s="51"/>
      <c r="GF218" s="51"/>
      <c r="GG218" s="51"/>
      <c r="GH218" s="51"/>
      <c r="GI218" s="51"/>
      <c r="GJ218" s="51"/>
      <c r="GK218" s="51"/>
      <c r="GL218" s="51"/>
      <c r="GM218" s="51"/>
      <c r="GN218" s="51"/>
      <c r="GO218" s="51"/>
      <c r="GP218" s="51"/>
      <c r="GQ218" s="51"/>
      <c r="GR218" s="51"/>
      <c r="GS218" s="51"/>
      <c r="GT218" s="51"/>
      <c r="GU218" s="51"/>
      <c r="GV218" s="51"/>
      <c r="GW218" s="51"/>
      <c r="GX218" s="51"/>
      <c r="GY218" s="51"/>
      <c r="GZ218" s="51"/>
      <c r="HA218" s="51"/>
      <c r="HB218" s="51"/>
      <c r="HC218" s="51"/>
      <c r="HD218" s="51"/>
      <c r="HE218" s="51"/>
      <c r="HF218" s="51"/>
      <c r="HG218" s="51"/>
      <c r="HH218" s="51"/>
      <c r="HI218" s="51"/>
      <c r="HJ218" s="51"/>
      <c r="HK218" s="51"/>
      <c r="HL218" s="51"/>
      <c r="HM218" s="51"/>
      <c r="HN218" s="51"/>
      <c r="HO218" s="51"/>
      <c r="HP218" s="51"/>
      <c r="HQ218" s="51"/>
      <c r="HR218" s="51"/>
      <c r="HS218" s="51"/>
      <c r="HT218" s="51"/>
      <c r="HU218" s="51"/>
      <c r="HV218" s="51"/>
      <c r="HW218" s="51"/>
      <c r="HX218" s="51"/>
      <c r="HY218" s="51"/>
      <c r="HZ218" s="51"/>
      <c r="IA218" s="51"/>
      <c r="IB218" s="51"/>
      <c r="IC218" s="51"/>
      <c r="ID218" s="51"/>
      <c r="IE218" s="51"/>
      <c r="IF218" s="51"/>
      <c r="IG218" s="51"/>
      <c r="IH218" s="51"/>
      <c r="II218" s="51"/>
      <c r="IJ218" s="51"/>
    </row>
    <row r="219" spans="1:244" ht="18" customHeight="1" x14ac:dyDescent="0.25">
      <c r="A219" s="46"/>
      <c r="B219" s="238" t="s">
        <v>268</v>
      </c>
      <c r="C219" s="238"/>
      <c r="D219" s="238"/>
      <c r="E219" s="238"/>
      <c r="F219" s="249">
        <v>1397534</v>
      </c>
      <c r="G219" s="250"/>
      <c r="H219" s="249">
        <v>1382225</v>
      </c>
      <c r="I219" s="250"/>
      <c r="J219" s="249">
        <v>1382716.08</v>
      </c>
      <c r="K219" s="250"/>
      <c r="L219" s="203">
        <v>100.04</v>
      </c>
      <c r="M219" s="203"/>
      <c r="N219" s="57"/>
      <c r="O219" s="57"/>
      <c r="P219" s="57"/>
      <c r="Q219" s="5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c r="CH219" s="47"/>
      <c r="CI219" s="47"/>
      <c r="CJ219" s="47"/>
      <c r="CK219" s="47"/>
      <c r="CL219" s="47"/>
      <c r="CM219" s="47"/>
      <c r="CN219" s="47"/>
      <c r="CO219" s="47"/>
      <c r="CP219" s="47"/>
      <c r="CQ219" s="47"/>
      <c r="CR219" s="47"/>
      <c r="CS219" s="47"/>
      <c r="CT219" s="47"/>
      <c r="CU219" s="47"/>
      <c r="CV219" s="47"/>
      <c r="CW219" s="47"/>
      <c r="CX219" s="47"/>
      <c r="CY219" s="47"/>
      <c r="CZ219" s="47"/>
      <c r="DA219" s="47"/>
      <c r="DB219" s="47"/>
      <c r="DC219" s="47"/>
      <c r="DD219" s="47"/>
      <c r="DE219" s="47"/>
      <c r="DF219" s="47"/>
      <c r="DG219" s="47"/>
      <c r="DH219" s="47"/>
      <c r="DI219" s="47"/>
      <c r="DJ219" s="47"/>
      <c r="DK219" s="47"/>
      <c r="DL219" s="47"/>
      <c r="DM219" s="47"/>
      <c r="DN219" s="47"/>
      <c r="DO219" s="47"/>
      <c r="DP219" s="47"/>
      <c r="DQ219" s="47"/>
      <c r="DR219" s="47"/>
      <c r="DS219" s="47"/>
      <c r="DT219" s="47"/>
      <c r="DU219" s="47"/>
      <c r="DV219" s="47"/>
      <c r="DW219" s="47"/>
      <c r="DX219" s="47"/>
      <c r="DY219" s="47"/>
      <c r="DZ219" s="47"/>
      <c r="EA219" s="47"/>
      <c r="EB219" s="47"/>
      <c r="EC219" s="47"/>
      <c r="ED219" s="47"/>
      <c r="EE219" s="47"/>
      <c r="EF219" s="47"/>
      <c r="EG219" s="47"/>
      <c r="EH219" s="47"/>
      <c r="EI219" s="47"/>
      <c r="EJ219" s="47"/>
      <c r="EK219" s="47"/>
      <c r="EL219" s="47"/>
      <c r="EM219" s="47"/>
      <c r="EN219" s="47"/>
      <c r="EO219" s="47"/>
      <c r="EP219" s="47"/>
      <c r="EQ219" s="47"/>
      <c r="ER219" s="47"/>
      <c r="ES219" s="47"/>
      <c r="ET219" s="47"/>
      <c r="EU219" s="47"/>
      <c r="EV219" s="47"/>
      <c r="EW219" s="47"/>
      <c r="EX219" s="47"/>
      <c r="EY219" s="47"/>
      <c r="EZ219" s="47"/>
      <c r="FA219" s="47"/>
      <c r="FB219" s="47"/>
      <c r="FC219" s="47"/>
      <c r="FD219" s="47"/>
      <c r="FE219" s="47"/>
      <c r="FF219" s="47"/>
      <c r="FG219" s="47"/>
      <c r="FH219" s="47"/>
      <c r="FI219" s="47"/>
      <c r="FJ219" s="47"/>
      <c r="FK219" s="47"/>
      <c r="FL219" s="47"/>
      <c r="FM219" s="47"/>
      <c r="FN219" s="47"/>
      <c r="FO219" s="47"/>
      <c r="FP219" s="47"/>
      <c r="FQ219" s="47"/>
      <c r="FR219" s="47"/>
      <c r="FS219" s="47"/>
      <c r="FT219" s="47"/>
      <c r="FU219" s="47"/>
      <c r="FV219" s="47"/>
      <c r="FW219" s="47"/>
      <c r="FX219" s="47"/>
      <c r="FY219" s="47"/>
      <c r="FZ219" s="47"/>
      <c r="GA219" s="47"/>
      <c r="GB219" s="47"/>
      <c r="GC219" s="47"/>
      <c r="GD219" s="47"/>
      <c r="GE219" s="47"/>
      <c r="GF219" s="47"/>
      <c r="GG219" s="47"/>
      <c r="GH219" s="47"/>
      <c r="GI219" s="47"/>
      <c r="GJ219" s="47"/>
      <c r="GK219" s="47"/>
      <c r="GL219" s="47"/>
      <c r="GM219" s="47"/>
      <c r="GN219" s="47"/>
      <c r="GO219" s="47"/>
      <c r="GP219" s="47"/>
      <c r="GQ219" s="47"/>
      <c r="GR219" s="47"/>
      <c r="GS219" s="47"/>
      <c r="GT219" s="47"/>
      <c r="GU219" s="47"/>
      <c r="GV219" s="47"/>
      <c r="GW219" s="47"/>
      <c r="GX219" s="47"/>
      <c r="GY219" s="47"/>
      <c r="GZ219" s="47"/>
      <c r="HA219" s="47"/>
      <c r="HB219" s="47"/>
      <c r="HC219" s="47"/>
      <c r="HD219" s="47"/>
      <c r="HE219" s="47"/>
      <c r="HF219" s="47"/>
      <c r="HG219" s="47"/>
      <c r="HH219" s="47"/>
      <c r="HI219" s="47"/>
      <c r="HJ219" s="47"/>
      <c r="HK219" s="47"/>
      <c r="HL219" s="47"/>
      <c r="HM219" s="47"/>
      <c r="HN219" s="47"/>
      <c r="HO219" s="47"/>
      <c r="HP219" s="47"/>
      <c r="HQ219" s="47"/>
      <c r="HR219" s="47"/>
      <c r="HS219" s="47"/>
      <c r="HT219" s="47"/>
      <c r="HU219" s="47"/>
      <c r="HV219" s="47"/>
      <c r="HW219" s="47"/>
      <c r="HX219" s="47"/>
      <c r="HY219" s="47"/>
      <c r="HZ219" s="47"/>
      <c r="IA219" s="47"/>
      <c r="IB219" s="47"/>
      <c r="IC219" s="47"/>
      <c r="ID219" s="47"/>
      <c r="IE219" s="47"/>
      <c r="IF219" s="47"/>
      <c r="IG219" s="47"/>
      <c r="IH219" s="47"/>
      <c r="II219" s="47"/>
      <c r="IJ219" s="47"/>
    </row>
    <row r="220" spans="1:244" ht="18" customHeight="1" x14ac:dyDescent="0.25">
      <c r="A220" s="46"/>
      <c r="B220" s="57"/>
      <c r="C220" s="57"/>
      <c r="D220" s="57"/>
      <c r="E220" s="57"/>
      <c r="F220" s="57"/>
      <c r="G220" s="57"/>
      <c r="H220" s="57"/>
      <c r="I220" s="57"/>
      <c r="J220" s="57"/>
      <c r="K220" s="57"/>
      <c r="L220" s="57"/>
      <c r="M220" s="57"/>
      <c r="N220" s="57"/>
      <c r="O220" s="57"/>
      <c r="P220" s="57"/>
      <c r="Q220" s="5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c r="CH220" s="47"/>
      <c r="CI220" s="47"/>
      <c r="CJ220" s="47"/>
      <c r="CK220" s="47"/>
      <c r="CL220" s="47"/>
      <c r="CM220" s="47"/>
      <c r="CN220" s="47"/>
      <c r="CO220" s="47"/>
      <c r="CP220" s="47"/>
      <c r="CQ220" s="47"/>
      <c r="CR220" s="47"/>
      <c r="CS220" s="47"/>
      <c r="CT220" s="47"/>
      <c r="CU220" s="47"/>
      <c r="CV220" s="47"/>
      <c r="CW220" s="47"/>
      <c r="CX220" s="47"/>
      <c r="CY220" s="47"/>
      <c r="CZ220" s="47"/>
      <c r="DA220" s="47"/>
      <c r="DB220" s="47"/>
      <c r="DC220" s="47"/>
      <c r="DD220" s="47"/>
      <c r="DE220" s="47"/>
      <c r="DF220" s="47"/>
      <c r="DG220" s="47"/>
      <c r="DH220" s="47"/>
      <c r="DI220" s="47"/>
      <c r="DJ220" s="47"/>
      <c r="DK220" s="47"/>
      <c r="DL220" s="47"/>
      <c r="DM220" s="47"/>
      <c r="DN220" s="47"/>
      <c r="DO220" s="47"/>
      <c r="DP220" s="47"/>
      <c r="DQ220" s="47"/>
      <c r="DR220" s="47"/>
      <c r="DS220" s="47"/>
      <c r="DT220" s="47"/>
      <c r="DU220" s="47"/>
      <c r="DV220" s="47"/>
      <c r="DW220" s="47"/>
      <c r="DX220" s="47"/>
      <c r="DY220" s="47"/>
      <c r="DZ220" s="47"/>
      <c r="EA220" s="47"/>
      <c r="EB220" s="47"/>
      <c r="EC220" s="47"/>
      <c r="ED220" s="47"/>
      <c r="EE220" s="47"/>
      <c r="EF220" s="47"/>
      <c r="EG220" s="47"/>
      <c r="EH220" s="47"/>
      <c r="EI220" s="47"/>
      <c r="EJ220" s="47"/>
      <c r="EK220" s="47"/>
      <c r="EL220" s="47"/>
      <c r="EM220" s="47"/>
      <c r="EN220" s="47"/>
      <c r="EO220" s="47"/>
      <c r="EP220" s="47"/>
      <c r="EQ220" s="47"/>
      <c r="ER220" s="47"/>
      <c r="ES220" s="47"/>
      <c r="ET220" s="47"/>
      <c r="EU220" s="47"/>
      <c r="EV220" s="47"/>
      <c r="EW220" s="47"/>
      <c r="EX220" s="47"/>
      <c r="EY220" s="47"/>
      <c r="EZ220" s="47"/>
      <c r="FA220" s="47"/>
      <c r="FB220" s="47"/>
      <c r="FC220" s="47"/>
      <c r="FD220" s="47"/>
      <c r="FE220" s="47"/>
      <c r="FF220" s="47"/>
      <c r="FG220" s="47"/>
      <c r="FH220" s="47"/>
      <c r="FI220" s="47"/>
      <c r="FJ220" s="47"/>
      <c r="FK220" s="47"/>
      <c r="FL220" s="47"/>
      <c r="FM220" s="47"/>
      <c r="FN220" s="47"/>
      <c r="FO220" s="47"/>
      <c r="FP220" s="47"/>
      <c r="FQ220" s="47"/>
      <c r="FR220" s="47"/>
      <c r="FS220" s="47"/>
      <c r="FT220" s="47"/>
      <c r="FU220" s="47"/>
      <c r="FV220" s="47"/>
      <c r="FW220" s="47"/>
      <c r="FX220" s="47"/>
      <c r="FY220" s="47"/>
      <c r="FZ220" s="47"/>
      <c r="GA220" s="47"/>
      <c r="GB220" s="47"/>
      <c r="GC220" s="47"/>
      <c r="GD220" s="47"/>
      <c r="GE220" s="47"/>
      <c r="GF220" s="47"/>
      <c r="GG220" s="47"/>
      <c r="GH220" s="47"/>
      <c r="GI220" s="47"/>
      <c r="GJ220" s="47"/>
      <c r="GK220" s="47"/>
      <c r="GL220" s="47"/>
      <c r="GM220" s="47"/>
      <c r="GN220" s="47"/>
      <c r="GO220" s="47"/>
      <c r="GP220" s="47"/>
      <c r="GQ220" s="47"/>
      <c r="GR220" s="47"/>
      <c r="GS220" s="47"/>
      <c r="GT220" s="47"/>
      <c r="GU220" s="47"/>
      <c r="GV220" s="47"/>
      <c r="GW220" s="47"/>
      <c r="GX220" s="47"/>
      <c r="GY220" s="47"/>
      <c r="GZ220" s="47"/>
      <c r="HA220" s="47"/>
      <c r="HB220" s="47"/>
      <c r="HC220" s="47"/>
      <c r="HD220" s="47"/>
      <c r="HE220" s="47"/>
      <c r="HF220" s="47"/>
      <c r="HG220" s="47"/>
      <c r="HH220" s="47"/>
      <c r="HI220" s="47"/>
      <c r="HJ220" s="47"/>
      <c r="HK220" s="47"/>
      <c r="HL220" s="47"/>
      <c r="HM220" s="47"/>
      <c r="HN220" s="47"/>
      <c r="HO220" s="47"/>
      <c r="HP220" s="47"/>
      <c r="HQ220" s="47"/>
      <c r="HR220" s="47"/>
      <c r="HS220" s="47"/>
      <c r="HT220" s="47"/>
      <c r="HU220" s="47"/>
      <c r="HV220" s="47"/>
      <c r="HW220" s="47"/>
      <c r="HX220" s="47"/>
      <c r="HY220" s="47"/>
      <c r="HZ220" s="47"/>
      <c r="IA220" s="47"/>
      <c r="IB220" s="47"/>
      <c r="IC220" s="47"/>
      <c r="ID220" s="47"/>
      <c r="IE220" s="47"/>
      <c r="IF220" s="47"/>
      <c r="IG220" s="47"/>
      <c r="IH220" s="47"/>
      <c r="II220" s="47"/>
      <c r="IJ220" s="47"/>
    </row>
    <row r="221" spans="1:244" ht="18" customHeight="1" x14ac:dyDescent="0.25">
      <c r="A221" s="46"/>
      <c r="B221" s="238" t="s">
        <v>269</v>
      </c>
      <c r="C221" s="238"/>
      <c r="D221" s="238"/>
      <c r="E221" s="238"/>
      <c r="F221" s="238"/>
      <c r="G221" s="238"/>
      <c r="H221" s="238"/>
      <c r="I221" s="238"/>
      <c r="J221" s="238"/>
      <c r="K221" s="238"/>
      <c r="L221" s="238"/>
      <c r="M221" s="238"/>
      <c r="N221" s="57"/>
      <c r="O221" s="57"/>
      <c r="P221" s="57"/>
      <c r="Q221" s="5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c r="CH221" s="47"/>
      <c r="CI221" s="47"/>
      <c r="CJ221" s="47"/>
      <c r="CK221" s="47"/>
      <c r="CL221" s="47"/>
      <c r="CM221" s="47"/>
      <c r="CN221" s="47"/>
      <c r="CO221" s="47"/>
      <c r="CP221" s="47"/>
      <c r="CQ221" s="47"/>
      <c r="CR221" s="47"/>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47"/>
      <c r="DQ221" s="47"/>
      <c r="DR221" s="47"/>
      <c r="DS221" s="47"/>
      <c r="DT221" s="47"/>
      <c r="DU221" s="47"/>
      <c r="DV221" s="47"/>
      <c r="DW221" s="47"/>
      <c r="DX221" s="47"/>
      <c r="DY221" s="47"/>
      <c r="DZ221" s="47"/>
      <c r="EA221" s="47"/>
      <c r="EB221" s="47"/>
      <c r="EC221" s="47"/>
      <c r="ED221" s="47"/>
      <c r="EE221" s="47"/>
      <c r="EF221" s="47"/>
      <c r="EG221" s="47"/>
      <c r="EH221" s="47"/>
      <c r="EI221" s="47"/>
      <c r="EJ221" s="47"/>
      <c r="EK221" s="47"/>
      <c r="EL221" s="47"/>
      <c r="EM221" s="47"/>
      <c r="EN221" s="47"/>
      <c r="EO221" s="47"/>
      <c r="EP221" s="47"/>
      <c r="EQ221" s="47"/>
      <c r="ER221" s="47"/>
      <c r="ES221" s="47"/>
      <c r="ET221" s="47"/>
      <c r="EU221" s="47"/>
      <c r="EV221" s="47"/>
      <c r="EW221" s="47"/>
      <c r="EX221" s="47"/>
      <c r="EY221" s="47"/>
      <c r="EZ221" s="47"/>
      <c r="FA221" s="47"/>
      <c r="FB221" s="47"/>
      <c r="FC221" s="47"/>
      <c r="FD221" s="47"/>
      <c r="FE221" s="47"/>
      <c r="FF221" s="47"/>
      <c r="FG221" s="47"/>
      <c r="FH221" s="47"/>
      <c r="FI221" s="47"/>
      <c r="FJ221" s="47"/>
      <c r="FK221" s="47"/>
      <c r="FL221" s="47"/>
      <c r="FM221" s="47"/>
      <c r="FN221" s="47"/>
      <c r="FO221" s="47"/>
      <c r="FP221" s="47"/>
      <c r="FQ221" s="47"/>
      <c r="FR221" s="47"/>
      <c r="FS221" s="47"/>
      <c r="FT221" s="47"/>
      <c r="FU221" s="47"/>
      <c r="FV221" s="47"/>
      <c r="FW221" s="47"/>
      <c r="FX221" s="47"/>
      <c r="FY221" s="47"/>
      <c r="FZ221" s="47"/>
      <c r="GA221" s="47"/>
      <c r="GB221" s="47"/>
      <c r="GC221" s="47"/>
      <c r="GD221" s="47"/>
      <c r="GE221" s="47"/>
      <c r="GF221" s="47"/>
      <c r="GG221" s="47"/>
      <c r="GH221" s="47"/>
      <c r="GI221" s="47"/>
      <c r="GJ221" s="47"/>
      <c r="GK221" s="47"/>
      <c r="GL221" s="47"/>
      <c r="GM221" s="47"/>
      <c r="GN221" s="47"/>
      <c r="GO221" s="47"/>
      <c r="GP221" s="47"/>
      <c r="GQ221" s="47"/>
      <c r="GR221" s="47"/>
      <c r="GS221" s="47"/>
      <c r="GT221" s="47"/>
      <c r="GU221" s="47"/>
      <c r="GV221" s="47"/>
      <c r="GW221" s="47"/>
      <c r="GX221" s="47"/>
      <c r="GY221" s="47"/>
      <c r="GZ221" s="47"/>
      <c r="HA221" s="47"/>
      <c r="HB221" s="47"/>
      <c r="HC221" s="47"/>
      <c r="HD221" s="47"/>
      <c r="HE221" s="47"/>
      <c r="HF221" s="47"/>
      <c r="HG221" s="47"/>
      <c r="HH221" s="47"/>
      <c r="HI221" s="47"/>
      <c r="HJ221" s="47"/>
      <c r="HK221" s="47"/>
      <c r="HL221" s="47"/>
      <c r="HM221" s="47"/>
      <c r="HN221" s="47"/>
      <c r="HO221" s="47"/>
      <c r="HP221" s="47"/>
      <c r="HQ221" s="47"/>
      <c r="HR221" s="47"/>
      <c r="HS221" s="47"/>
      <c r="HT221" s="47"/>
      <c r="HU221" s="47"/>
      <c r="HV221" s="47"/>
      <c r="HW221" s="47"/>
      <c r="HX221" s="47"/>
      <c r="HY221" s="47"/>
      <c r="HZ221" s="47"/>
      <c r="IA221" s="47"/>
      <c r="IB221" s="47"/>
      <c r="IC221" s="47"/>
      <c r="ID221" s="47"/>
      <c r="IE221" s="47"/>
      <c r="IF221" s="47"/>
      <c r="IG221" s="47"/>
      <c r="IH221" s="47"/>
      <c r="II221" s="47"/>
      <c r="IJ221" s="47"/>
    </row>
    <row r="222" spans="1:244" ht="18" customHeight="1" x14ac:dyDescent="0.25">
      <c r="A222" s="46"/>
      <c r="B222" s="237" t="s">
        <v>111</v>
      </c>
      <c r="C222" s="237"/>
      <c r="D222" s="237"/>
      <c r="E222" s="237"/>
      <c r="F222" s="237"/>
      <c r="G222" s="237"/>
      <c r="H222" s="237"/>
      <c r="I222" s="237"/>
      <c r="J222" s="237"/>
      <c r="K222" s="237"/>
      <c r="L222" s="237"/>
      <c r="M222" s="237"/>
      <c r="N222" s="57"/>
      <c r="O222" s="57"/>
      <c r="P222" s="57"/>
      <c r="Q222" s="5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c r="CH222" s="47"/>
      <c r="CI222" s="47"/>
      <c r="CJ222" s="47"/>
      <c r="CK222" s="47"/>
      <c r="CL222" s="47"/>
      <c r="CM222" s="47"/>
      <c r="CN222" s="47"/>
      <c r="CO222" s="47"/>
      <c r="CP222" s="47"/>
      <c r="CQ222" s="47"/>
      <c r="CR222" s="47"/>
      <c r="CS222" s="47"/>
      <c r="CT222" s="47"/>
      <c r="CU222" s="47"/>
      <c r="CV222" s="47"/>
      <c r="CW222" s="47"/>
      <c r="CX222" s="47"/>
      <c r="CY222" s="47"/>
      <c r="CZ222" s="47"/>
      <c r="DA222" s="47"/>
      <c r="DB222" s="47"/>
      <c r="DC222" s="47"/>
      <c r="DD222" s="47"/>
      <c r="DE222" s="47"/>
      <c r="DF222" s="47"/>
      <c r="DG222" s="47"/>
      <c r="DH222" s="47"/>
      <c r="DI222" s="47"/>
      <c r="DJ222" s="47"/>
      <c r="DK222" s="47"/>
      <c r="DL222" s="47"/>
      <c r="DM222" s="47"/>
      <c r="DN222" s="47"/>
      <c r="DO222" s="47"/>
      <c r="DP222" s="47"/>
      <c r="DQ222" s="47"/>
      <c r="DR222" s="47"/>
      <c r="DS222" s="47"/>
      <c r="DT222" s="47"/>
      <c r="DU222" s="47"/>
      <c r="DV222" s="47"/>
      <c r="DW222" s="47"/>
      <c r="DX222" s="47"/>
      <c r="DY222" s="47"/>
      <c r="DZ222" s="47"/>
      <c r="EA222" s="47"/>
      <c r="EB222" s="47"/>
      <c r="EC222" s="47"/>
      <c r="ED222" s="47"/>
      <c r="EE222" s="47"/>
      <c r="EF222" s="47"/>
      <c r="EG222" s="47"/>
      <c r="EH222" s="47"/>
      <c r="EI222" s="47"/>
      <c r="EJ222" s="47"/>
      <c r="EK222" s="47"/>
      <c r="EL222" s="47"/>
      <c r="EM222" s="47"/>
      <c r="EN222" s="47"/>
      <c r="EO222" s="47"/>
      <c r="EP222" s="47"/>
      <c r="EQ222" s="47"/>
      <c r="ER222" s="47"/>
      <c r="ES222" s="47"/>
      <c r="ET222" s="47"/>
      <c r="EU222" s="47"/>
      <c r="EV222" s="47"/>
      <c r="EW222" s="47"/>
      <c r="EX222" s="47"/>
      <c r="EY222" s="47"/>
      <c r="EZ222" s="47"/>
      <c r="FA222" s="47"/>
      <c r="FB222" s="47"/>
      <c r="FC222" s="47"/>
      <c r="FD222" s="47"/>
      <c r="FE222" s="47"/>
      <c r="FF222" s="47"/>
      <c r="FG222" s="47"/>
      <c r="FH222" s="47"/>
      <c r="FI222" s="47"/>
      <c r="FJ222" s="47"/>
      <c r="FK222" s="47"/>
      <c r="FL222" s="47"/>
      <c r="FM222" s="47"/>
      <c r="FN222" s="47"/>
      <c r="FO222" s="47"/>
      <c r="FP222" s="47"/>
      <c r="FQ222" s="47"/>
      <c r="FR222" s="47"/>
      <c r="FS222" s="47"/>
      <c r="FT222" s="47"/>
      <c r="FU222" s="47"/>
      <c r="FV222" s="47"/>
      <c r="FW222" s="47"/>
      <c r="FX222" s="47"/>
      <c r="FY222" s="47"/>
      <c r="FZ222" s="47"/>
      <c r="GA222" s="47"/>
      <c r="GB222" s="47"/>
      <c r="GC222" s="47"/>
      <c r="GD222" s="47"/>
      <c r="GE222" s="47"/>
      <c r="GF222" s="47"/>
      <c r="GG222" s="47"/>
      <c r="GH222" s="47"/>
      <c r="GI222" s="47"/>
      <c r="GJ222" s="47"/>
      <c r="GK222" s="47"/>
      <c r="GL222" s="47"/>
      <c r="GM222" s="47"/>
      <c r="GN222" s="47"/>
      <c r="GO222" s="47"/>
      <c r="GP222" s="47"/>
      <c r="GQ222" s="47"/>
      <c r="GR222" s="47"/>
      <c r="GS222" s="47"/>
      <c r="GT222" s="47"/>
      <c r="GU222" s="47"/>
      <c r="GV222" s="47"/>
      <c r="GW222" s="47"/>
      <c r="GX222" s="47"/>
      <c r="GY222" s="47"/>
      <c r="GZ222" s="47"/>
      <c r="HA222" s="47"/>
      <c r="HB222" s="47"/>
      <c r="HC222" s="47"/>
      <c r="HD222" s="47"/>
      <c r="HE222" s="47"/>
      <c r="HF222" s="47"/>
      <c r="HG222" s="47"/>
      <c r="HH222" s="47"/>
      <c r="HI222" s="47"/>
      <c r="HJ222" s="47"/>
      <c r="HK222" s="47"/>
      <c r="HL222" s="47"/>
      <c r="HM222" s="47"/>
      <c r="HN222" s="47"/>
      <c r="HO222" s="47"/>
      <c r="HP222" s="47"/>
      <c r="HQ222" s="47"/>
      <c r="HR222" s="47"/>
      <c r="HS222" s="47"/>
      <c r="HT222" s="47"/>
      <c r="HU222" s="47"/>
      <c r="HV222" s="47"/>
      <c r="HW222" s="47"/>
      <c r="HX222" s="47"/>
      <c r="HY222" s="47"/>
      <c r="HZ222" s="47"/>
      <c r="IA222" s="47"/>
      <c r="IB222" s="47"/>
      <c r="IC222" s="47"/>
      <c r="ID222" s="47"/>
      <c r="IE222" s="47"/>
      <c r="IF222" s="47"/>
      <c r="IG222" s="47"/>
      <c r="IH222" s="47"/>
      <c r="II222" s="47"/>
      <c r="IJ222" s="47"/>
    </row>
    <row r="223" spans="1:244" ht="18" customHeight="1" x14ac:dyDescent="0.25">
      <c r="A223" s="211" t="s">
        <v>231</v>
      </c>
      <c r="B223" s="212"/>
      <c r="C223" s="213" t="s">
        <v>158</v>
      </c>
      <c r="D223" s="213"/>
      <c r="E223" s="213"/>
      <c r="F223" s="214">
        <v>19000</v>
      </c>
      <c r="G223" s="211"/>
      <c r="H223" s="214">
        <v>19000</v>
      </c>
      <c r="I223" s="211"/>
      <c r="J223" s="214">
        <v>14645.57</v>
      </c>
      <c r="K223" s="211"/>
      <c r="L223" s="198">
        <v>77.08</v>
      </c>
      <c r="M223" s="198"/>
      <c r="N223" s="49"/>
      <c r="O223" s="49"/>
      <c r="P223" s="49"/>
      <c r="Q223" s="49"/>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c r="CH223" s="47"/>
      <c r="CI223" s="47"/>
      <c r="CJ223" s="47"/>
      <c r="CK223" s="47"/>
      <c r="CL223" s="47"/>
      <c r="CM223" s="47"/>
      <c r="CN223" s="47"/>
      <c r="CO223" s="47"/>
      <c r="CP223" s="47"/>
      <c r="CQ223" s="47"/>
      <c r="CR223" s="47"/>
      <c r="CS223" s="47"/>
      <c r="CT223" s="47"/>
      <c r="CU223" s="47"/>
      <c r="CV223" s="47"/>
      <c r="CW223" s="47"/>
      <c r="CX223" s="47"/>
      <c r="CY223" s="47"/>
      <c r="CZ223" s="47"/>
      <c r="DA223" s="47"/>
      <c r="DB223" s="47"/>
      <c r="DC223" s="47"/>
      <c r="DD223" s="47"/>
      <c r="DE223" s="47"/>
      <c r="DF223" s="47"/>
      <c r="DG223" s="47"/>
      <c r="DH223" s="47"/>
      <c r="DI223" s="47"/>
      <c r="DJ223" s="47"/>
      <c r="DK223" s="47"/>
      <c r="DL223" s="47"/>
      <c r="DM223" s="47"/>
      <c r="DN223" s="47"/>
      <c r="DO223" s="47"/>
      <c r="DP223" s="47"/>
      <c r="DQ223" s="47"/>
      <c r="DR223" s="47"/>
      <c r="DS223" s="47"/>
      <c r="DT223" s="47"/>
      <c r="DU223" s="47"/>
      <c r="DV223" s="47"/>
      <c r="DW223" s="47"/>
      <c r="DX223" s="47"/>
      <c r="DY223" s="47"/>
      <c r="DZ223" s="47"/>
      <c r="EA223" s="47"/>
      <c r="EB223" s="47"/>
      <c r="EC223" s="47"/>
      <c r="ED223" s="47"/>
      <c r="EE223" s="47"/>
      <c r="EF223" s="47"/>
      <c r="EG223" s="47"/>
      <c r="EH223" s="47"/>
      <c r="EI223" s="47"/>
      <c r="EJ223" s="47"/>
      <c r="EK223" s="47"/>
      <c r="EL223" s="47"/>
      <c r="EM223" s="47"/>
      <c r="EN223" s="47"/>
      <c r="EO223" s="47"/>
      <c r="EP223" s="47"/>
      <c r="EQ223" s="47"/>
      <c r="ER223" s="47"/>
      <c r="ES223" s="47"/>
      <c r="ET223" s="47"/>
      <c r="EU223" s="47"/>
      <c r="EV223" s="47"/>
      <c r="EW223" s="47"/>
      <c r="EX223" s="47"/>
      <c r="EY223" s="47"/>
      <c r="EZ223" s="47"/>
      <c r="FA223" s="47"/>
      <c r="FB223" s="47"/>
      <c r="FC223" s="47"/>
      <c r="FD223" s="47"/>
      <c r="FE223" s="47"/>
      <c r="FF223" s="47"/>
      <c r="FG223" s="47"/>
      <c r="FH223" s="47"/>
      <c r="FI223" s="47"/>
      <c r="FJ223" s="47"/>
      <c r="FK223" s="47"/>
      <c r="FL223" s="47"/>
      <c r="FM223" s="47"/>
      <c r="FN223" s="47"/>
      <c r="FO223" s="47"/>
      <c r="FP223" s="47"/>
      <c r="FQ223" s="47"/>
      <c r="FR223" s="47"/>
      <c r="FS223" s="47"/>
      <c r="FT223" s="47"/>
      <c r="FU223" s="47"/>
      <c r="FV223" s="47"/>
      <c r="FW223" s="47"/>
      <c r="FX223" s="47"/>
      <c r="FY223" s="47"/>
      <c r="FZ223" s="47"/>
      <c r="GA223" s="47"/>
      <c r="GB223" s="47"/>
      <c r="GC223" s="47"/>
      <c r="GD223" s="47"/>
      <c r="GE223" s="47"/>
      <c r="GF223" s="47"/>
      <c r="GG223" s="47"/>
      <c r="GH223" s="47"/>
      <c r="GI223" s="47"/>
      <c r="GJ223" s="47"/>
      <c r="GK223" s="47"/>
      <c r="GL223" s="47"/>
      <c r="GM223" s="47"/>
      <c r="GN223" s="47"/>
      <c r="GO223" s="47"/>
      <c r="GP223" s="47"/>
      <c r="GQ223" s="47"/>
      <c r="GR223" s="47"/>
      <c r="GS223" s="47"/>
      <c r="GT223" s="47"/>
      <c r="GU223" s="47"/>
      <c r="GV223" s="47"/>
      <c r="GW223" s="47"/>
      <c r="GX223" s="47"/>
      <c r="GY223" s="47"/>
      <c r="GZ223" s="47"/>
      <c r="HA223" s="47"/>
      <c r="HB223" s="47"/>
      <c r="HC223" s="47"/>
      <c r="HD223" s="47"/>
      <c r="HE223" s="47"/>
      <c r="HF223" s="47"/>
      <c r="HG223" s="47"/>
      <c r="HH223" s="47"/>
      <c r="HI223" s="47"/>
      <c r="HJ223" s="47"/>
      <c r="HK223" s="47"/>
      <c r="HL223" s="47"/>
      <c r="HM223" s="47"/>
      <c r="HN223" s="47"/>
      <c r="HO223" s="47"/>
      <c r="HP223" s="47"/>
      <c r="HQ223" s="47"/>
      <c r="HR223" s="47"/>
      <c r="HS223" s="47"/>
      <c r="HT223" s="47"/>
      <c r="HU223" s="47"/>
      <c r="HV223" s="47"/>
      <c r="HW223" s="47"/>
      <c r="HX223" s="47"/>
      <c r="HY223" s="47"/>
      <c r="HZ223" s="47"/>
      <c r="IA223" s="47"/>
      <c r="IB223" s="47"/>
      <c r="IC223" s="47"/>
      <c r="ID223" s="47"/>
      <c r="IE223" s="47"/>
      <c r="IF223" s="47"/>
      <c r="IG223" s="47"/>
      <c r="IH223" s="47"/>
      <c r="II223" s="47"/>
      <c r="IJ223" s="47"/>
    </row>
    <row r="224" spans="1:244" ht="18" customHeight="1" x14ac:dyDescent="0.25">
      <c r="A224" s="50"/>
      <c r="B224" s="50"/>
      <c r="C224" s="228" t="s">
        <v>112</v>
      </c>
      <c r="D224" s="229"/>
      <c r="E224" s="230"/>
      <c r="F224" s="231">
        <v>19000</v>
      </c>
      <c r="G224" s="232"/>
      <c r="H224" s="231">
        <v>19000</v>
      </c>
      <c r="I224" s="232"/>
      <c r="J224" s="233">
        <v>14645.57</v>
      </c>
      <c r="K224" s="234"/>
      <c r="L224" s="215">
        <v>77.08</v>
      </c>
      <c r="M224" s="215"/>
      <c r="N224" s="49"/>
      <c r="O224" s="49"/>
      <c r="P224" s="49"/>
      <c r="Q224" s="49"/>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c r="CH224" s="47"/>
      <c r="CI224" s="47"/>
      <c r="CJ224" s="47"/>
      <c r="CK224" s="47"/>
      <c r="CL224" s="47"/>
      <c r="CM224" s="47"/>
      <c r="CN224" s="47"/>
      <c r="CO224" s="47"/>
      <c r="CP224" s="47"/>
      <c r="CQ224" s="47"/>
      <c r="CR224" s="47"/>
      <c r="CS224" s="47"/>
      <c r="CT224" s="47"/>
      <c r="CU224" s="47"/>
      <c r="CV224" s="47"/>
      <c r="CW224" s="47"/>
      <c r="CX224" s="47"/>
      <c r="CY224" s="47"/>
      <c r="CZ224" s="47"/>
      <c r="DA224" s="47"/>
      <c r="DB224" s="47"/>
      <c r="DC224" s="47"/>
      <c r="DD224" s="47"/>
      <c r="DE224" s="47"/>
      <c r="DF224" s="47"/>
      <c r="DG224" s="47"/>
      <c r="DH224" s="47"/>
      <c r="DI224" s="47"/>
      <c r="DJ224" s="47"/>
      <c r="DK224" s="47"/>
      <c r="DL224" s="47"/>
      <c r="DM224" s="47"/>
      <c r="DN224" s="47"/>
      <c r="DO224" s="47"/>
      <c r="DP224" s="47"/>
      <c r="DQ224" s="47"/>
      <c r="DR224" s="47"/>
      <c r="DS224" s="47"/>
      <c r="DT224" s="47"/>
      <c r="DU224" s="47"/>
      <c r="DV224" s="47"/>
      <c r="DW224" s="47"/>
      <c r="DX224" s="47"/>
      <c r="DY224" s="47"/>
      <c r="DZ224" s="47"/>
      <c r="EA224" s="47"/>
      <c r="EB224" s="47"/>
      <c r="EC224" s="47"/>
      <c r="ED224" s="47"/>
      <c r="EE224" s="47"/>
      <c r="EF224" s="47"/>
      <c r="EG224" s="47"/>
      <c r="EH224" s="47"/>
      <c r="EI224" s="47"/>
      <c r="EJ224" s="47"/>
      <c r="EK224" s="47"/>
      <c r="EL224" s="47"/>
      <c r="EM224" s="47"/>
      <c r="EN224" s="47"/>
      <c r="EO224" s="47"/>
      <c r="EP224" s="47"/>
      <c r="EQ224" s="47"/>
      <c r="ER224" s="47"/>
      <c r="ES224" s="47"/>
      <c r="ET224" s="47"/>
      <c r="EU224" s="47"/>
      <c r="EV224" s="47"/>
      <c r="EW224" s="47"/>
      <c r="EX224" s="47"/>
      <c r="EY224" s="47"/>
      <c r="EZ224" s="47"/>
      <c r="FA224" s="47"/>
      <c r="FB224" s="47"/>
      <c r="FC224" s="47"/>
      <c r="FD224" s="47"/>
      <c r="FE224" s="47"/>
      <c r="FF224" s="47"/>
      <c r="FG224" s="47"/>
      <c r="FH224" s="47"/>
      <c r="FI224" s="47"/>
      <c r="FJ224" s="47"/>
      <c r="FK224" s="47"/>
      <c r="FL224" s="47"/>
      <c r="FM224" s="47"/>
      <c r="FN224" s="47"/>
      <c r="FO224" s="47"/>
      <c r="FP224" s="47"/>
      <c r="FQ224" s="47"/>
      <c r="FR224" s="47"/>
      <c r="FS224" s="47"/>
      <c r="FT224" s="47"/>
      <c r="FU224" s="47"/>
      <c r="FV224" s="47"/>
      <c r="FW224" s="47"/>
      <c r="FX224" s="47"/>
      <c r="FY224" s="47"/>
      <c r="FZ224" s="47"/>
      <c r="GA224" s="47"/>
      <c r="GB224" s="47"/>
      <c r="GC224" s="47"/>
      <c r="GD224" s="47"/>
      <c r="GE224" s="47"/>
      <c r="GF224" s="47"/>
      <c r="GG224" s="47"/>
      <c r="GH224" s="47"/>
      <c r="GI224" s="47"/>
      <c r="GJ224" s="47"/>
      <c r="GK224" s="47"/>
      <c r="GL224" s="47"/>
      <c r="GM224" s="47"/>
      <c r="GN224" s="47"/>
      <c r="GO224" s="47"/>
      <c r="GP224" s="47"/>
      <c r="GQ224" s="47"/>
      <c r="GR224" s="47"/>
      <c r="GS224" s="47"/>
      <c r="GT224" s="47"/>
      <c r="GU224" s="47"/>
      <c r="GV224" s="47"/>
      <c r="GW224" s="47"/>
      <c r="GX224" s="47"/>
      <c r="GY224" s="47"/>
      <c r="GZ224" s="47"/>
      <c r="HA224" s="47"/>
      <c r="HB224" s="47"/>
      <c r="HC224" s="47"/>
      <c r="HD224" s="47"/>
      <c r="HE224" s="47"/>
      <c r="HF224" s="47"/>
      <c r="HG224" s="47"/>
      <c r="HH224" s="47"/>
      <c r="HI224" s="47"/>
      <c r="HJ224" s="47"/>
      <c r="HK224" s="47"/>
      <c r="HL224" s="47"/>
      <c r="HM224" s="47"/>
      <c r="HN224" s="47"/>
      <c r="HO224" s="47"/>
      <c r="HP224" s="47"/>
      <c r="HQ224" s="47"/>
      <c r="HR224" s="47"/>
      <c r="HS224" s="47"/>
      <c r="HT224" s="47"/>
      <c r="HU224" s="47"/>
      <c r="HV224" s="47"/>
      <c r="HW224" s="47"/>
      <c r="HX224" s="47"/>
      <c r="HY224" s="47"/>
      <c r="HZ224" s="47"/>
      <c r="IA224" s="47"/>
      <c r="IB224" s="47"/>
      <c r="IC224" s="47"/>
      <c r="ID224" s="47"/>
      <c r="IE224" s="47"/>
      <c r="IF224" s="47"/>
      <c r="IG224" s="47"/>
      <c r="IH224" s="47"/>
      <c r="II224" s="47"/>
      <c r="IJ224" s="47"/>
    </row>
    <row r="225" spans="1:244" s="65" customFormat="1" ht="12.75" customHeight="1" x14ac:dyDescent="0.25">
      <c r="A225" s="396" t="s">
        <v>323</v>
      </c>
      <c r="B225" s="397"/>
      <c r="C225" s="398" t="s">
        <v>324</v>
      </c>
      <c r="D225" s="399"/>
      <c r="E225" s="400"/>
      <c r="F225" s="393">
        <v>2840</v>
      </c>
      <c r="G225" s="394"/>
      <c r="H225" s="393">
        <v>2840</v>
      </c>
      <c r="I225" s="394"/>
      <c r="J225" s="413">
        <v>0</v>
      </c>
      <c r="K225" s="414"/>
      <c r="L225" s="198">
        <v>0</v>
      </c>
      <c r="M225" s="198"/>
      <c r="N225" s="54"/>
      <c r="O225" s="54"/>
      <c r="P225" s="54"/>
      <c r="Q225" s="54"/>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c r="CT225" s="51"/>
      <c r="CU225" s="51"/>
      <c r="CV225" s="51"/>
      <c r="CW225" s="51"/>
      <c r="CX225" s="51"/>
      <c r="CY225" s="51"/>
      <c r="CZ225" s="51"/>
      <c r="DA225" s="51"/>
      <c r="DB225" s="51"/>
      <c r="DC225" s="51"/>
      <c r="DD225" s="51"/>
      <c r="DE225" s="51"/>
      <c r="DF225" s="51"/>
      <c r="DG225" s="51"/>
      <c r="DH225" s="51"/>
      <c r="DI225" s="51"/>
      <c r="DJ225" s="51"/>
      <c r="DK225" s="51"/>
      <c r="DL225" s="51"/>
      <c r="DM225" s="51"/>
      <c r="DN225" s="51"/>
      <c r="DO225" s="51"/>
      <c r="DP225" s="51"/>
      <c r="DQ225" s="51"/>
      <c r="DR225" s="51"/>
      <c r="DS225" s="51"/>
      <c r="DT225" s="51"/>
      <c r="DU225" s="51"/>
      <c r="DV225" s="51"/>
      <c r="DW225" s="51"/>
      <c r="DX225" s="51"/>
      <c r="DY225" s="51"/>
      <c r="DZ225" s="51"/>
      <c r="EA225" s="51"/>
      <c r="EB225" s="51"/>
      <c r="EC225" s="51"/>
      <c r="ED225" s="51"/>
      <c r="EE225" s="51"/>
      <c r="EF225" s="51"/>
      <c r="EG225" s="51"/>
      <c r="EH225" s="51"/>
      <c r="EI225" s="51"/>
      <c r="EJ225" s="51"/>
      <c r="EK225" s="51"/>
      <c r="EL225" s="51"/>
      <c r="EM225" s="51"/>
      <c r="EN225" s="51"/>
      <c r="EO225" s="51"/>
      <c r="EP225" s="51"/>
      <c r="EQ225" s="51"/>
      <c r="ER225" s="51"/>
      <c r="ES225" s="51"/>
      <c r="ET225" s="51"/>
      <c r="EU225" s="51"/>
      <c r="EV225" s="51"/>
      <c r="EW225" s="51"/>
      <c r="EX225" s="51"/>
      <c r="EY225" s="51"/>
      <c r="EZ225" s="51"/>
      <c r="FA225" s="51"/>
      <c r="FB225" s="51"/>
      <c r="FC225" s="51"/>
      <c r="FD225" s="51"/>
      <c r="FE225" s="51"/>
      <c r="FF225" s="51"/>
      <c r="FG225" s="51"/>
      <c r="FH225" s="51"/>
      <c r="FI225" s="51"/>
      <c r="FJ225" s="51"/>
      <c r="FK225" s="51"/>
      <c r="FL225" s="51"/>
      <c r="FM225" s="51"/>
      <c r="FN225" s="51"/>
      <c r="FO225" s="51"/>
      <c r="FP225" s="51"/>
      <c r="FQ225" s="51"/>
      <c r="FR225" s="51"/>
      <c r="FS225" s="51"/>
      <c r="FT225" s="51"/>
      <c r="FU225" s="51"/>
      <c r="FV225" s="51"/>
      <c r="FW225" s="51"/>
      <c r="FX225" s="51"/>
      <c r="FY225" s="51"/>
      <c r="FZ225" s="51"/>
      <c r="GA225" s="51"/>
      <c r="GB225" s="51"/>
      <c r="GC225" s="51"/>
      <c r="GD225" s="51"/>
      <c r="GE225" s="51"/>
      <c r="GF225" s="51"/>
      <c r="GG225" s="51"/>
      <c r="GH225" s="51"/>
      <c r="GI225" s="51"/>
      <c r="GJ225" s="51"/>
      <c r="GK225" s="51"/>
      <c r="GL225" s="51"/>
      <c r="GM225" s="51"/>
      <c r="GN225" s="51"/>
      <c r="GO225" s="51"/>
      <c r="GP225" s="51"/>
      <c r="GQ225" s="51"/>
      <c r="GR225" s="51"/>
      <c r="GS225" s="51"/>
      <c r="GT225" s="51"/>
      <c r="GU225" s="51"/>
      <c r="GV225" s="51"/>
      <c r="GW225" s="51"/>
      <c r="GX225" s="51"/>
      <c r="GY225" s="51"/>
      <c r="GZ225" s="51"/>
      <c r="HA225" s="51"/>
      <c r="HB225" s="51"/>
      <c r="HC225" s="51"/>
      <c r="HD225" s="51"/>
      <c r="HE225" s="51"/>
      <c r="HF225" s="51"/>
      <c r="HG225" s="51"/>
      <c r="HH225" s="51"/>
      <c r="HI225" s="51"/>
      <c r="HJ225" s="51"/>
      <c r="HK225" s="51"/>
      <c r="HL225" s="51"/>
      <c r="HM225" s="51"/>
      <c r="HN225" s="51"/>
      <c r="HO225" s="51"/>
      <c r="HP225" s="51"/>
      <c r="HQ225" s="51"/>
      <c r="HR225" s="51"/>
      <c r="HS225" s="51"/>
      <c r="HT225" s="51"/>
      <c r="HU225" s="51"/>
      <c r="HV225" s="51"/>
      <c r="HW225" s="51"/>
      <c r="HX225" s="51"/>
      <c r="HY225" s="51"/>
      <c r="HZ225" s="51"/>
      <c r="IA225" s="51"/>
      <c r="IB225" s="51"/>
      <c r="IC225" s="51"/>
      <c r="ID225" s="51"/>
      <c r="IE225" s="51"/>
      <c r="IF225" s="51"/>
      <c r="IG225" s="51"/>
      <c r="IH225" s="51"/>
      <c r="II225" s="51"/>
      <c r="IJ225" s="51"/>
    </row>
    <row r="226" spans="1:244" ht="18" customHeight="1" x14ac:dyDescent="0.25">
      <c r="A226" s="50"/>
      <c r="B226" s="50"/>
      <c r="C226" s="228" t="s">
        <v>114</v>
      </c>
      <c r="D226" s="229"/>
      <c r="E226" s="230"/>
      <c r="F226" s="231">
        <v>2840</v>
      </c>
      <c r="G226" s="232"/>
      <c r="H226" s="231">
        <v>2840</v>
      </c>
      <c r="I226" s="232"/>
      <c r="J226" s="233">
        <v>0</v>
      </c>
      <c r="K226" s="234"/>
      <c r="L226" s="215">
        <v>0</v>
      </c>
      <c r="M226" s="215"/>
      <c r="N226" s="49"/>
      <c r="O226" s="49"/>
      <c r="P226" s="49"/>
      <c r="Q226" s="49"/>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47"/>
      <c r="FH226" s="47"/>
      <c r="FI226" s="47"/>
      <c r="FJ226" s="47"/>
      <c r="FK226" s="47"/>
      <c r="FL226" s="47"/>
      <c r="FM226" s="47"/>
      <c r="FN226" s="47"/>
      <c r="FO226" s="47"/>
      <c r="FP226" s="47"/>
      <c r="FQ226" s="47"/>
      <c r="FR226" s="47"/>
      <c r="FS226" s="47"/>
      <c r="FT226" s="47"/>
      <c r="FU226" s="47"/>
      <c r="FV226" s="47"/>
      <c r="FW226" s="47"/>
      <c r="FX226" s="47"/>
      <c r="FY226" s="47"/>
      <c r="FZ226" s="47"/>
      <c r="GA226" s="47"/>
      <c r="GB226" s="47"/>
      <c r="GC226" s="47"/>
      <c r="GD226" s="47"/>
      <c r="GE226" s="47"/>
      <c r="GF226" s="47"/>
      <c r="GG226" s="47"/>
      <c r="GH226" s="47"/>
      <c r="GI226" s="47"/>
      <c r="GJ226" s="47"/>
      <c r="GK226" s="47"/>
      <c r="GL226" s="47"/>
      <c r="GM226" s="47"/>
      <c r="GN226" s="47"/>
      <c r="GO226" s="47"/>
      <c r="GP226" s="47"/>
      <c r="GQ226" s="47"/>
      <c r="GR226" s="47"/>
      <c r="GS226" s="47"/>
      <c r="GT226" s="47"/>
      <c r="GU226" s="47"/>
      <c r="GV226" s="47"/>
      <c r="GW226" s="47"/>
      <c r="GX226" s="47"/>
      <c r="GY226" s="47"/>
      <c r="GZ226" s="47"/>
      <c r="HA226" s="47"/>
      <c r="HB226" s="47"/>
      <c r="HC226" s="47"/>
      <c r="HD226" s="47"/>
      <c r="HE226" s="47"/>
      <c r="HF226" s="47"/>
      <c r="HG226" s="47"/>
      <c r="HH226" s="47"/>
      <c r="HI226" s="47"/>
      <c r="HJ226" s="47"/>
      <c r="HK226" s="47"/>
      <c r="HL226" s="47"/>
      <c r="HM226" s="47"/>
      <c r="HN226" s="47"/>
      <c r="HO226" s="47"/>
      <c r="HP226" s="47"/>
      <c r="HQ226" s="47"/>
      <c r="HR226" s="47"/>
      <c r="HS226" s="47"/>
      <c r="HT226" s="47"/>
      <c r="HU226" s="47"/>
      <c r="HV226" s="47"/>
      <c r="HW226" s="47"/>
      <c r="HX226" s="47"/>
      <c r="HY226" s="47"/>
      <c r="HZ226" s="47"/>
      <c r="IA226" s="47"/>
      <c r="IB226" s="47"/>
      <c r="IC226" s="47"/>
      <c r="ID226" s="47"/>
      <c r="IE226" s="47"/>
      <c r="IF226" s="47"/>
      <c r="IG226" s="47"/>
      <c r="IH226" s="47"/>
      <c r="II226" s="47"/>
      <c r="IJ226" s="47"/>
    </row>
    <row r="227" spans="1:244" s="65" customFormat="1" ht="12.75" customHeight="1" x14ac:dyDescent="0.25">
      <c r="A227" s="211" t="s">
        <v>232</v>
      </c>
      <c r="B227" s="212"/>
      <c r="C227" s="213" t="s">
        <v>164</v>
      </c>
      <c r="D227" s="213"/>
      <c r="E227" s="213"/>
      <c r="F227" s="214">
        <v>4940</v>
      </c>
      <c r="G227" s="211"/>
      <c r="H227" s="214">
        <v>4940</v>
      </c>
      <c r="I227" s="211"/>
      <c r="J227" s="214">
        <v>4940</v>
      </c>
      <c r="K227" s="211"/>
      <c r="L227" s="198">
        <v>100</v>
      </c>
      <c r="M227" s="198"/>
      <c r="N227" s="55"/>
      <c r="O227" s="55"/>
      <c r="P227" s="55"/>
      <c r="Q227" s="55"/>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row>
    <row r="228" spans="1:244" s="65" customFormat="1" ht="12.75" customHeight="1" x14ac:dyDescent="0.25">
      <c r="A228" s="257" t="s">
        <v>238</v>
      </c>
      <c r="B228" s="211"/>
      <c r="C228" s="334" t="s">
        <v>239</v>
      </c>
      <c r="D228" s="335"/>
      <c r="E228" s="303"/>
      <c r="F228" s="214">
        <v>5144</v>
      </c>
      <c r="G228" s="248"/>
      <c r="H228" s="214">
        <v>5144</v>
      </c>
      <c r="I228" s="248"/>
      <c r="J228" s="214">
        <v>5144.08</v>
      </c>
      <c r="K228" s="248"/>
      <c r="L228" s="198">
        <v>100</v>
      </c>
      <c r="M228" s="198"/>
      <c r="N228" s="55"/>
      <c r="O228" s="55"/>
      <c r="P228" s="55"/>
      <c r="Q228" s="55"/>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c r="FH228" s="51"/>
      <c r="FI228" s="51"/>
      <c r="FJ228" s="51"/>
      <c r="FK228" s="51"/>
      <c r="FL228" s="51"/>
      <c r="FM228" s="51"/>
      <c r="FN228" s="51"/>
      <c r="FO228" s="51"/>
      <c r="FP228" s="51"/>
      <c r="FQ228" s="51"/>
      <c r="FR228" s="51"/>
      <c r="FS228" s="51"/>
      <c r="FT228" s="51"/>
      <c r="FU228" s="51"/>
      <c r="FV228" s="51"/>
      <c r="FW228" s="51"/>
      <c r="FX228" s="51"/>
      <c r="FY228" s="51"/>
      <c r="FZ228" s="51"/>
      <c r="GA228" s="51"/>
      <c r="GB228" s="51"/>
      <c r="GC228" s="51"/>
      <c r="GD228" s="51"/>
      <c r="GE228" s="51"/>
      <c r="GF228" s="51"/>
      <c r="GG228" s="51"/>
      <c r="GH228" s="51"/>
      <c r="GI228" s="51"/>
      <c r="GJ228" s="51"/>
      <c r="GK228" s="51"/>
      <c r="GL228" s="51"/>
      <c r="GM228" s="51"/>
      <c r="GN228" s="51"/>
      <c r="GO228" s="51"/>
      <c r="GP228" s="51"/>
      <c r="GQ228" s="51"/>
      <c r="GR228" s="51"/>
      <c r="GS228" s="51"/>
      <c r="GT228" s="51"/>
      <c r="GU228" s="51"/>
      <c r="GV228" s="51"/>
      <c r="GW228" s="51"/>
      <c r="GX228" s="51"/>
      <c r="GY228" s="51"/>
      <c r="GZ228" s="51"/>
      <c r="HA228" s="51"/>
      <c r="HB228" s="51"/>
      <c r="HC228" s="51"/>
      <c r="HD228" s="51"/>
      <c r="HE228" s="51"/>
      <c r="HF228" s="51"/>
      <c r="HG228" s="51"/>
      <c r="HH228" s="51"/>
      <c r="HI228" s="51"/>
      <c r="HJ228" s="51"/>
      <c r="HK228" s="51"/>
      <c r="HL228" s="51"/>
      <c r="HM228" s="51"/>
      <c r="HN228" s="51"/>
      <c r="HO228" s="51"/>
      <c r="HP228" s="51"/>
      <c r="HQ228" s="51"/>
      <c r="HR228" s="51"/>
      <c r="HS228" s="51"/>
      <c r="HT228" s="51"/>
      <c r="HU228" s="51"/>
      <c r="HV228" s="51"/>
      <c r="HW228" s="51"/>
      <c r="HX228" s="51"/>
      <c r="HY228" s="51"/>
      <c r="HZ228" s="51"/>
      <c r="IA228" s="51"/>
      <c r="IB228" s="51"/>
      <c r="IC228" s="51"/>
      <c r="ID228" s="51"/>
      <c r="IE228" s="51"/>
      <c r="IF228" s="51"/>
      <c r="IG228" s="51"/>
      <c r="IH228" s="51"/>
      <c r="II228" s="51"/>
      <c r="IJ228" s="51"/>
    </row>
    <row r="229" spans="1:244" s="65" customFormat="1" ht="12.75" customHeight="1" x14ac:dyDescent="0.25">
      <c r="A229" s="50"/>
      <c r="B229" s="50"/>
      <c r="C229" s="216" t="s">
        <v>115</v>
      </c>
      <c r="D229" s="216"/>
      <c r="E229" s="216"/>
      <c r="F229" s="217">
        <v>10084</v>
      </c>
      <c r="G229" s="253"/>
      <c r="H229" s="217">
        <v>10084</v>
      </c>
      <c r="I229" s="253"/>
      <c r="J229" s="217">
        <v>10084.08</v>
      </c>
      <c r="K229" s="253"/>
      <c r="L229" s="215">
        <v>100</v>
      </c>
      <c r="M229" s="215"/>
      <c r="N229" s="54"/>
      <c r="O229" s="54"/>
      <c r="P229" s="54"/>
      <c r="Q229" s="54"/>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c r="CT229" s="51"/>
      <c r="CU229" s="51"/>
      <c r="CV229" s="51"/>
      <c r="CW229" s="51"/>
      <c r="CX229" s="51"/>
      <c r="CY229" s="51"/>
      <c r="CZ229" s="51"/>
      <c r="DA229" s="51"/>
      <c r="DB229" s="51"/>
      <c r="DC229" s="51"/>
      <c r="DD229" s="51"/>
      <c r="DE229" s="51"/>
      <c r="DF229" s="51"/>
      <c r="DG229" s="51"/>
      <c r="DH229" s="51"/>
      <c r="DI229" s="51"/>
      <c r="DJ229" s="51"/>
      <c r="DK229" s="51"/>
      <c r="DL229" s="51"/>
      <c r="DM229" s="51"/>
      <c r="DN229" s="51"/>
      <c r="DO229" s="51"/>
      <c r="DP229" s="51"/>
      <c r="DQ229" s="51"/>
      <c r="DR229" s="51"/>
      <c r="DS229" s="51"/>
      <c r="DT229" s="51"/>
      <c r="DU229" s="51"/>
      <c r="DV229" s="51"/>
      <c r="DW229" s="51"/>
      <c r="DX229" s="51"/>
      <c r="DY229" s="51"/>
      <c r="DZ229" s="51"/>
      <c r="EA229" s="51"/>
      <c r="EB229" s="51"/>
      <c r="EC229" s="51"/>
      <c r="ED229" s="51"/>
      <c r="EE229" s="51"/>
      <c r="EF229" s="51"/>
      <c r="EG229" s="51"/>
      <c r="EH229" s="51"/>
      <c r="EI229" s="51"/>
      <c r="EJ229" s="51"/>
      <c r="EK229" s="51"/>
      <c r="EL229" s="51"/>
      <c r="EM229" s="51"/>
      <c r="EN229" s="51"/>
      <c r="EO229" s="51"/>
      <c r="EP229" s="51"/>
      <c r="EQ229" s="51"/>
      <c r="ER229" s="51"/>
      <c r="ES229" s="51"/>
      <c r="ET229" s="51"/>
      <c r="EU229" s="51"/>
      <c r="EV229" s="51"/>
      <c r="EW229" s="51"/>
      <c r="EX229" s="51"/>
      <c r="EY229" s="51"/>
      <c r="EZ229" s="51"/>
      <c r="FA229" s="51"/>
      <c r="FB229" s="51"/>
      <c r="FC229" s="51"/>
      <c r="FD229" s="51"/>
      <c r="FE229" s="51"/>
      <c r="FF229" s="51"/>
      <c r="FG229" s="51"/>
      <c r="FH229" s="51"/>
      <c r="FI229" s="51"/>
      <c r="FJ229" s="51"/>
      <c r="FK229" s="51"/>
      <c r="FL229" s="51"/>
      <c r="FM229" s="51"/>
      <c r="FN229" s="51"/>
      <c r="FO229" s="51"/>
      <c r="FP229" s="51"/>
      <c r="FQ229" s="51"/>
      <c r="FR229" s="51"/>
      <c r="FS229" s="51"/>
      <c r="FT229" s="51"/>
      <c r="FU229" s="51"/>
      <c r="FV229" s="51"/>
      <c r="FW229" s="51"/>
      <c r="FX229" s="51"/>
      <c r="FY229" s="51"/>
      <c r="FZ229" s="51"/>
      <c r="GA229" s="51"/>
      <c r="GB229" s="51"/>
      <c r="GC229" s="51"/>
      <c r="GD229" s="51"/>
      <c r="GE229" s="51"/>
      <c r="GF229" s="51"/>
      <c r="GG229" s="51"/>
      <c r="GH229" s="51"/>
      <c r="GI229" s="51"/>
      <c r="GJ229" s="51"/>
      <c r="GK229" s="51"/>
      <c r="GL229" s="51"/>
      <c r="GM229" s="51"/>
      <c r="GN229" s="51"/>
      <c r="GO229" s="51"/>
      <c r="GP229" s="51"/>
      <c r="GQ229" s="51"/>
      <c r="GR229" s="51"/>
      <c r="GS229" s="51"/>
      <c r="GT229" s="51"/>
      <c r="GU229" s="51"/>
      <c r="GV229" s="51"/>
      <c r="GW229" s="51"/>
      <c r="GX229" s="51"/>
      <c r="GY229" s="51"/>
      <c r="GZ229" s="51"/>
      <c r="HA229" s="51"/>
      <c r="HB229" s="51"/>
      <c r="HC229" s="51"/>
      <c r="HD229" s="51"/>
      <c r="HE229" s="51"/>
      <c r="HF229" s="51"/>
      <c r="HG229" s="51"/>
      <c r="HH229" s="51"/>
      <c r="HI229" s="51"/>
      <c r="HJ229" s="51"/>
      <c r="HK229" s="51"/>
      <c r="HL229" s="51"/>
      <c r="HM229" s="51"/>
      <c r="HN229" s="51"/>
      <c r="HO229" s="51"/>
      <c r="HP229" s="51"/>
      <c r="HQ229" s="51"/>
      <c r="HR229" s="51"/>
      <c r="HS229" s="51"/>
      <c r="HT229" s="51"/>
      <c r="HU229" s="51"/>
      <c r="HV229" s="51"/>
      <c r="HW229" s="51"/>
      <c r="HX229" s="51"/>
      <c r="HY229" s="51"/>
      <c r="HZ229" s="51"/>
      <c r="IA229" s="51"/>
      <c r="IB229" s="51"/>
      <c r="IC229" s="51"/>
      <c r="ID229" s="51"/>
      <c r="IE229" s="51"/>
      <c r="IF229" s="51"/>
      <c r="IG229" s="51"/>
      <c r="IH229" s="51"/>
      <c r="II229" s="51"/>
      <c r="IJ229" s="51"/>
    </row>
    <row r="230" spans="1:244" s="65" customFormat="1" ht="12.75" customHeight="1" x14ac:dyDescent="0.25">
      <c r="A230" s="52"/>
      <c r="B230" s="55"/>
      <c r="C230" s="216" t="s">
        <v>116</v>
      </c>
      <c r="D230" s="216"/>
      <c r="E230" s="216"/>
      <c r="F230" s="217">
        <v>31924</v>
      </c>
      <c r="G230" s="218"/>
      <c r="H230" s="217">
        <v>31924</v>
      </c>
      <c r="I230" s="218"/>
      <c r="J230" s="217">
        <v>24729.65</v>
      </c>
      <c r="K230" s="218"/>
      <c r="L230" s="215">
        <v>77.459999999999994</v>
      </c>
      <c r="M230" s="215"/>
      <c r="N230" s="54"/>
      <c r="O230" s="54"/>
      <c r="P230" s="54"/>
      <c r="Q230" s="54"/>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c r="CT230" s="51"/>
      <c r="CU230" s="51"/>
      <c r="CV230" s="51"/>
      <c r="CW230" s="51"/>
      <c r="CX230" s="51"/>
      <c r="CY230" s="51"/>
      <c r="CZ230" s="51"/>
      <c r="DA230" s="51"/>
      <c r="DB230" s="51"/>
      <c r="DC230" s="51"/>
      <c r="DD230" s="51"/>
      <c r="DE230" s="51"/>
      <c r="DF230" s="51"/>
      <c r="DG230" s="51"/>
      <c r="DH230" s="51"/>
      <c r="DI230" s="51"/>
      <c r="DJ230" s="51"/>
      <c r="DK230" s="51"/>
      <c r="DL230" s="51"/>
      <c r="DM230" s="51"/>
      <c r="DN230" s="51"/>
      <c r="DO230" s="51"/>
      <c r="DP230" s="51"/>
      <c r="DQ230" s="51"/>
      <c r="DR230" s="51"/>
      <c r="DS230" s="51"/>
      <c r="DT230" s="51"/>
      <c r="DU230" s="51"/>
      <c r="DV230" s="51"/>
      <c r="DW230" s="51"/>
      <c r="DX230" s="51"/>
      <c r="DY230" s="51"/>
      <c r="DZ230" s="51"/>
      <c r="EA230" s="51"/>
      <c r="EB230" s="51"/>
      <c r="EC230" s="51"/>
      <c r="ED230" s="51"/>
      <c r="EE230" s="51"/>
      <c r="EF230" s="51"/>
      <c r="EG230" s="51"/>
      <c r="EH230" s="51"/>
      <c r="EI230" s="51"/>
      <c r="EJ230" s="51"/>
      <c r="EK230" s="51"/>
      <c r="EL230" s="51"/>
      <c r="EM230" s="51"/>
      <c r="EN230" s="51"/>
      <c r="EO230" s="51"/>
      <c r="EP230" s="51"/>
      <c r="EQ230" s="51"/>
      <c r="ER230" s="51"/>
      <c r="ES230" s="51"/>
      <c r="ET230" s="51"/>
      <c r="EU230" s="51"/>
      <c r="EV230" s="51"/>
      <c r="EW230" s="51"/>
      <c r="EX230" s="51"/>
      <c r="EY230" s="51"/>
      <c r="EZ230" s="51"/>
      <c r="FA230" s="51"/>
      <c r="FB230" s="51"/>
      <c r="FC230" s="51"/>
      <c r="FD230" s="51"/>
      <c r="FE230" s="51"/>
      <c r="FF230" s="51"/>
      <c r="FG230" s="51"/>
      <c r="FH230" s="51"/>
      <c r="FI230" s="51"/>
      <c r="FJ230" s="51"/>
      <c r="FK230" s="51"/>
      <c r="FL230" s="51"/>
      <c r="FM230" s="51"/>
      <c r="FN230" s="51"/>
      <c r="FO230" s="51"/>
      <c r="FP230" s="51"/>
      <c r="FQ230" s="51"/>
      <c r="FR230" s="51"/>
      <c r="FS230" s="51"/>
      <c r="FT230" s="51"/>
      <c r="FU230" s="51"/>
      <c r="FV230" s="51"/>
      <c r="FW230" s="51"/>
      <c r="FX230" s="51"/>
      <c r="FY230" s="51"/>
      <c r="FZ230" s="51"/>
      <c r="GA230" s="51"/>
      <c r="GB230" s="51"/>
      <c r="GC230" s="51"/>
      <c r="GD230" s="51"/>
      <c r="GE230" s="51"/>
      <c r="GF230" s="51"/>
      <c r="GG230" s="51"/>
      <c r="GH230" s="51"/>
      <c r="GI230" s="51"/>
      <c r="GJ230" s="51"/>
      <c r="GK230" s="51"/>
      <c r="GL230" s="51"/>
      <c r="GM230" s="51"/>
      <c r="GN230" s="51"/>
      <c r="GO230" s="51"/>
      <c r="GP230" s="51"/>
      <c r="GQ230" s="51"/>
      <c r="GR230" s="51"/>
      <c r="GS230" s="51"/>
      <c r="GT230" s="51"/>
      <c r="GU230" s="51"/>
      <c r="GV230" s="51"/>
      <c r="GW230" s="51"/>
      <c r="GX230" s="51"/>
      <c r="GY230" s="51"/>
      <c r="GZ230" s="51"/>
      <c r="HA230" s="51"/>
      <c r="HB230" s="51"/>
      <c r="HC230" s="51"/>
      <c r="HD230" s="51"/>
      <c r="HE230" s="51"/>
      <c r="HF230" s="51"/>
      <c r="HG230" s="51"/>
      <c r="HH230" s="51"/>
      <c r="HI230" s="51"/>
      <c r="HJ230" s="51"/>
      <c r="HK230" s="51"/>
      <c r="HL230" s="51"/>
      <c r="HM230" s="51"/>
      <c r="HN230" s="51"/>
      <c r="HO230" s="51"/>
      <c r="HP230" s="51"/>
      <c r="HQ230" s="51"/>
      <c r="HR230" s="51"/>
      <c r="HS230" s="51"/>
      <c r="HT230" s="51"/>
      <c r="HU230" s="51"/>
      <c r="HV230" s="51"/>
      <c r="HW230" s="51"/>
      <c r="HX230" s="51"/>
      <c r="HY230" s="51"/>
      <c r="HZ230" s="51"/>
      <c r="IA230" s="51"/>
      <c r="IB230" s="51"/>
      <c r="IC230" s="51"/>
      <c r="ID230" s="51"/>
      <c r="IE230" s="51"/>
      <c r="IF230" s="51"/>
      <c r="IG230" s="51"/>
      <c r="IH230" s="51"/>
      <c r="II230" s="51"/>
      <c r="IJ230" s="51"/>
    </row>
    <row r="231" spans="1:244" s="65" customFormat="1" ht="13.5" customHeight="1" x14ac:dyDescent="0.25">
      <c r="A231" s="52"/>
      <c r="B231" s="55"/>
      <c r="C231" s="395" t="s">
        <v>117</v>
      </c>
      <c r="D231" s="395"/>
      <c r="E231" s="395"/>
      <c r="F231" s="217">
        <v>31924</v>
      </c>
      <c r="G231" s="218"/>
      <c r="H231" s="217">
        <v>31924</v>
      </c>
      <c r="I231" s="218"/>
      <c r="J231" s="217">
        <v>24729.65</v>
      </c>
      <c r="K231" s="218"/>
      <c r="L231" s="215">
        <v>77.459999999999994</v>
      </c>
      <c r="M231" s="215"/>
      <c r="N231" s="55"/>
      <c r="O231" s="55"/>
      <c r="P231" s="55"/>
      <c r="Q231" s="55"/>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c r="DF231" s="51"/>
      <c r="DG231" s="51"/>
      <c r="DH231" s="51"/>
      <c r="DI231" s="51"/>
      <c r="DJ231" s="51"/>
      <c r="DK231" s="51"/>
      <c r="DL231" s="51"/>
      <c r="DM231" s="51"/>
      <c r="DN231" s="51"/>
      <c r="DO231" s="51"/>
      <c r="DP231" s="51"/>
      <c r="DQ231" s="51"/>
      <c r="DR231" s="51"/>
      <c r="DS231" s="51"/>
      <c r="DT231" s="51"/>
      <c r="DU231" s="51"/>
      <c r="DV231" s="51"/>
      <c r="DW231" s="51"/>
      <c r="DX231" s="51"/>
      <c r="DY231" s="51"/>
      <c r="DZ231" s="51"/>
      <c r="EA231" s="51"/>
      <c r="EB231" s="51"/>
      <c r="EC231" s="51"/>
      <c r="ED231" s="51"/>
      <c r="EE231" s="51"/>
      <c r="EF231" s="51"/>
      <c r="EG231" s="51"/>
      <c r="EH231" s="51"/>
      <c r="EI231" s="51"/>
      <c r="EJ231" s="51"/>
      <c r="EK231" s="51"/>
      <c r="EL231" s="51"/>
      <c r="EM231" s="51"/>
      <c r="EN231" s="51"/>
      <c r="EO231" s="51"/>
      <c r="EP231" s="51"/>
      <c r="EQ231" s="51"/>
      <c r="ER231" s="51"/>
      <c r="ES231" s="51"/>
      <c r="ET231" s="51"/>
      <c r="EU231" s="51"/>
      <c r="EV231" s="51"/>
      <c r="EW231" s="51"/>
      <c r="EX231" s="51"/>
      <c r="EY231" s="51"/>
      <c r="EZ231" s="51"/>
      <c r="FA231" s="51"/>
      <c r="FB231" s="51"/>
      <c r="FC231" s="51"/>
      <c r="FD231" s="51"/>
      <c r="FE231" s="51"/>
      <c r="FF231" s="51"/>
      <c r="FG231" s="51"/>
      <c r="FH231" s="51"/>
      <c r="FI231" s="51"/>
      <c r="FJ231" s="51"/>
      <c r="FK231" s="51"/>
      <c r="FL231" s="51"/>
      <c r="FM231" s="51"/>
      <c r="FN231" s="51"/>
      <c r="FO231" s="51"/>
      <c r="FP231" s="51"/>
      <c r="FQ231" s="51"/>
      <c r="FR231" s="51"/>
      <c r="FS231" s="51"/>
      <c r="FT231" s="51"/>
      <c r="FU231" s="51"/>
      <c r="FV231" s="51"/>
      <c r="FW231" s="51"/>
      <c r="FX231" s="51"/>
      <c r="FY231" s="51"/>
      <c r="FZ231" s="51"/>
      <c r="GA231" s="51"/>
      <c r="GB231" s="51"/>
      <c r="GC231" s="51"/>
      <c r="GD231" s="51"/>
      <c r="GE231" s="51"/>
      <c r="GF231" s="51"/>
      <c r="GG231" s="51"/>
      <c r="GH231" s="51"/>
      <c r="GI231" s="51"/>
      <c r="GJ231" s="51"/>
      <c r="GK231" s="51"/>
      <c r="GL231" s="51"/>
      <c r="GM231" s="51"/>
      <c r="GN231" s="51"/>
      <c r="GO231" s="51"/>
      <c r="GP231" s="51"/>
      <c r="GQ231" s="51"/>
      <c r="GR231" s="51"/>
      <c r="GS231" s="51"/>
      <c r="GT231" s="51"/>
      <c r="GU231" s="51"/>
      <c r="GV231" s="51"/>
      <c r="GW231" s="51"/>
      <c r="GX231" s="51"/>
      <c r="GY231" s="51"/>
      <c r="GZ231" s="51"/>
      <c r="HA231" s="51"/>
      <c r="HB231" s="51"/>
      <c r="HC231" s="51"/>
      <c r="HD231" s="51"/>
      <c r="HE231" s="51"/>
      <c r="HF231" s="51"/>
      <c r="HG231" s="51"/>
      <c r="HH231" s="51"/>
      <c r="HI231" s="51"/>
      <c r="HJ231" s="51"/>
      <c r="HK231" s="51"/>
      <c r="HL231" s="51"/>
      <c r="HM231" s="51"/>
      <c r="HN231" s="51"/>
      <c r="HO231" s="51"/>
      <c r="HP231" s="51"/>
      <c r="HQ231" s="51"/>
      <c r="HR231" s="51"/>
      <c r="HS231" s="51"/>
      <c r="HT231" s="51"/>
      <c r="HU231" s="51"/>
      <c r="HV231" s="51"/>
      <c r="HW231" s="51"/>
      <c r="HX231" s="51"/>
      <c r="HY231" s="51"/>
      <c r="HZ231" s="51"/>
      <c r="IA231" s="51"/>
      <c r="IB231" s="51"/>
      <c r="IC231" s="51"/>
      <c r="ID231" s="51"/>
      <c r="IE231" s="51"/>
      <c r="IF231" s="51"/>
      <c r="IG231" s="51"/>
      <c r="IH231" s="51"/>
      <c r="II231" s="51"/>
      <c r="IJ231" s="51"/>
    </row>
    <row r="232" spans="1:244" s="65" customFormat="1" ht="13.5" customHeight="1" x14ac:dyDescent="0.25">
      <c r="A232" s="46"/>
      <c r="B232" s="236" t="s">
        <v>148</v>
      </c>
      <c r="C232" s="236"/>
      <c r="D232" s="236"/>
      <c r="E232" s="236"/>
      <c r="F232" s="273">
        <v>31924</v>
      </c>
      <c r="G232" s="355"/>
      <c r="H232" s="273">
        <v>31924</v>
      </c>
      <c r="I232" s="355"/>
      <c r="J232" s="273">
        <v>24729.65</v>
      </c>
      <c r="K232" s="355"/>
      <c r="L232" s="347">
        <v>77.459999999999994</v>
      </c>
      <c r="M232" s="347"/>
      <c r="N232" s="55"/>
      <c r="O232" s="55"/>
      <c r="P232" s="55"/>
      <c r="Q232" s="55"/>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c r="CZ232" s="51"/>
      <c r="DA232" s="51"/>
      <c r="DB232" s="51"/>
      <c r="DC232" s="51"/>
      <c r="DD232" s="51"/>
      <c r="DE232" s="51"/>
      <c r="DF232" s="51"/>
      <c r="DG232" s="51"/>
      <c r="DH232" s="51"/>
      <c r="DI232" s="51"/>
      <c r="DJ232" s="51"/>
      <c r="DK232" s="51"/>
      <c r="DL232" s="51"/>
      <c r="DM232" s="51"/>
      <c r="DN232" s="51"/>
      <c r="DO232" s="51"/>
      <c r="DP232" s="51"/>
      <c r="DQ232" s="51"/>
      <c r="DR232" s="51"/>
      <c r="DS232" s="51"/>
      <c r="DT232" s="51"/>
      <c r="DU232" s="51"/>
      <c r="DV232" s="51"/>
      <c r="DW232" s="51"/>
      <c r="DX232" s="51"/>
      <c r="DY232" s="51"/>
      <c r="DZ232" s="51"/>
      <c r="EA232" s="51"/>
      <c r="EB232" s="51"/>
      <c r="EC232" s="51"/>
      <c r="ED232" s="51"/>
      <c r="EE232" s="51"/>
      <c r="EF232" s="51"/>
      <c r="EG232" s="51"/>
      <c r="EH232" s="51"/>
      <c r="EI232" s="51"/>
      <c r="EJ232" s="51"/>
      <c r="EK232" s="51"/>
      <c r="EL232" s="51"/>
      <c r="EM232" s="51"/>
      <c r="EN232" s="51"/>
      <c r="EO232" s="51"/>
      <c r="EP232" s="51"/>
      <c r="EQ232" s="51"/>
      <c r="ER232" s="51"/>
      <c r="ES232" s="51"/>
      <c r="ET232" s="51"/>
      <c r="EU232" s="51"/>
      <c r="EV232" s="51"/>
      <c r="EW232" s="51"/>
      <c r="EX232" s="51"/>
      <c r="EY232" s="51"/>
      <c r="EZ232" s="51"/>
      <c r="FA232" s="51"/>
      <c r="FB232" s="51"/>
      <c r="FC232" s="51"/>
      <c r="FD232" s="51"/>
      <c r="FE232" s="51"/>
      <c r="FF232" s="51"/>
      <c r="FG232" s="51"/>
      <c r="FH232" s="51"/>
      <c r="FI232" s="51"/>
      <c r="FJ232" s="51"/>
      <c r="FK232" s="51"/>
      <c r="FL232" s="51"/>
      <c r="FM232" s="51"/>
      <c r="FN232" s="51"/>
      <c r="FO232" s="51"/>
      <c r="FP232" s="51"/>
      <c r="FQ232" s="51"/>
      <c r="FR232" s="51"/>
      <c r="FS232" s="51"/>
      <c r="FT232" s="51"/>
      <c r="FU232" s="51"/>
      <c r="FV232" s="51"/>
      <c r="FW232" s="51"/>
      <c r="FX232" s="51"/>
      <c r="FY232" s="51"/>
      <c r="FZ232" s="51"/>
      <c r="GA232" s="51"/>
      <c r="GB232" s="51"/>
      <c r="GC232" s="51"/>
      <c r="GD232" s="51"/>
      <c r="GE232" s="51"/>
      <c r="GF232" s="51"/>
      <c r="GG232" s="51"/>
      <c r="GH232" s="51"/>
      <c r="GI232" s="51"/>
      <c r="GJ232" s="51"/>
      <c r="GK232" s="51"/>
      <c r="GL232" s="51"/>
      <c r="GM232" s="51"/>
      <c r="GN232" s="51"/>
      <c r="GO232" s="51"/>
      <c r="GP232" s="51"/>
      <c r="GQ232" s="51"/>
      <c r="GR232" s="51"/>
      <c r="GS232" s="51"/>
      <c r="GT232" s="51"/>
      <c r="GU232" s="51"/>
      <c r="GV232" s="51"/>
      <c r="GW232" s="51"/>
      <c r="GX232" s="51"/>
      <c r="GY232" s="51"/>
      <c r="GZ232" s="51"/>
      <c r="HA232" s="51"/>
      <c r="HB232" s="51"/>
      <c r="HC232" s="51"/>
      <c r="HD232" s="51"/>
      <c r="HE232" s="51"/>
      <c r="HF232" s="51"/>
      <c r="HG232" s="51"/>
      <c r="HH232" s="51"/>
      <c r="HI232" s="51"/>
      <c r="HJ232" s="51"/>
      <c r="HK232" s="51"/>
      <c r="HL232" s="51"/>
      <c r="HM232" s="51"/>
      <c r="HN232" s="51"/>
      <c r="HO232" s="51"/>
      <c r="HP232" s="51"/>
      <c r="HQ232" s="51"/>
      <c r="HR232" s="51"/>
      <c r="HS232" s="51"/>
      <c r="HT232" s="51"/>
      <c r="HU232" s="51"/>
      <c r="HV232" s="51"/>
      <c r="HW232" s="51"/>
      <c r="HX232" s="51"/>
      <c r="HY232" s="51"/>
      <c r="HZ232" s="51"/>
      <c r="IA232" s="51"/>
      <c r="IB232" s="51"/>
      <c r="IC232" s="51"/>
      <c r="ID232" s="51"/>
      <c r="IE232" s="51"/>
      <c r="IF232" s="51"/>
      <c r="IG232" s="51"/>
      <c r="IH232" s="51"/>
      <c r="II232" s="51"/>
      <c r="IJ232" s="51"/>
    </row>
    <row r="233" spans="1:244" s="65" customFormat="1" ht="13.5" customHeight="1" x14ac:dyDescent="0.25">
      <c r="A233" s="46"/>
      <c r="B233" s="237" t="s">
        <v>138</v>
      </c>
      <c r="C233" s="237"/>
      <c r="D233" s="237"/>
      <c r="E233" s="237"/>
      <c r="F233" s="251">
        <v>31924</v>
      </c>
      <c r="G233" s="252"/>
      <c r="H233" s="251">
        <v>31924</v>
      </c>
      <c r="I233" s="252"/>
      <c r="J233" s="251">
        <v>24729.65</v>
      </c>
      <c r="K233" s="252"/>
      <c r="L233" s="199">
        <v>77.459999999999994</v>
      </c>
      <c r="M233" s="199"/>
      <c r="N233" s="55"/>
      <c r="O233" s="55"/>
      <c r="P233" s="55"/>
      <c r="Q233" s="55"/>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c r="CT233" s="51"/>
      <c r="CU233" s="51"/>
      <c r="CV233" s="51"/>
      <c r="CW233" s="51"/>
      <c r="CX233" s="51"/>
      <c r="CY233" s="51"/>
      <c r="CZ233" s="51"/>
      <c r="DA233" s="51"/>
      <c r="DB233" s="51"/>
      <c r="DC233" s="51"/>
      <c r="DD233" s="51"/>
      <c r="DE233" s="51"/>
      <c r="DF233" s="51"/>
      <c r="DG233" s="51"/>
      <c r="DH233" s="51"/>
      <c r="DI233" s="51"/>
      <c r="DJ233" s="51"/>
      <c r="DK233" s="51"/>
      <c r="DL233" s="51"/>
      <c r="DM233" s="51"/>
      <c r="DN233" s="51"/>
      <c r="DO233" s="51"/>
      <c r="DP233" s="51"/>
      <c r="DQ233" s="51"/>
      <c r="DR233" s="51"/>
      <c r="DS233" s="51"/>
      <c r="DT233" s="51"/>
      <c r="DU233" s="51"/>
      <c r="DV233" s="51"/>
      <c r="DW233" s="51"/>
      <c r="DX233" s="51"/>
      <c r="DY233" s="51"/>
      <c r="DZ233" s="51"/>
      <c r="EA233" s="51"/>
      <c r="EB233" s="51"/>
      <c r="EC233" s="51"/>
      <c r="ED233" s="51"/>
      <c r="EE233" s="51"/>
      <c r="EF233" s="51"/>
      <c r="EG233" s="51"/>
      <c r="EH233" s="51"/>
      <c r="EI233" s="51"/>
      <c r="EJ233" s="51"/>
      <c r="EK233" s="51"/>
      <c r="EL233" s="51"/>
      <c r="EM233" s="51"/>
      <c r="EN233" s="51"/>
      <c r="EO233" s="51"/>
      <c r="EP233" s="51"/>
      <c r="EQ233" s="51"/>
      <c r="ER233" s="51"/>
      <c r="ES233" s="51"/>
      <c r="ET233" s="51"/>
      <c r="EU233" s="51"/>
      <c r="EV233" s="51"/>
      <c r="EW233" s="51"/>
      <c r="EX233" s="51"/>
      <c r="EY233" s="51"/>
      <c r="EZ233" s="51"/>
      <c r="FA233" s="51"/>
      <c r="FB233" s="51"/>
      <c r="FC233" s="51"/>
      <c r="FD233" s="51"/>
      <c r="FE233" s="51"/>
      <c r="FF233" s="51"/>
      <c r="FG233" s="51"/>
      <c r="FH233" s="51"/>
      <c r="FI233" s="51"/>
      <c r="FJ233" s="51"/>
      <c r="FK233" s="51"/>
      <c r="FL233" s="51"/>
      <c r="FM233" s="51"/>
      <c r="FN233" s="51"/>
      <c r="FO233" s="51"/>
      <c r="FP233" s="51"/>
      <c r="FQ233" s="51"/>
      <c r="FR233" s="51"/>
      <c r="FS233" s="51"/>
      <c r="FT233" s="51"/>
      <c r="FU233" s="51"/>
      <c r="FV233" s="51"/>
      <c r="FW233" s="51"/>
      <c r="FX233" s="51"/>
      <c r="FY233" s="51"/>
      <c r="FZ233" s="51"/>
      <c r="GA233" s="51"/>
      <c r="GB233" s="51"/>
      <c r="GC233" s="51"/>
      <c r="GD233" s="51"/>
      <c r="GE233" s="51"/>
      <c r="GF233" s="51"/>
      <c r="GG233" s="51"/>
      <c r="GH233" s="51"/>
      <c r="GI233" s="51"/>
      <c r="GJ233" s="51"/>
      <c r="GK233" s="51"/>
      <c r="GL233" s="51"/>
      <c r="GM233" s="51"/>
      <c r="GN233" s="51"/>
      <c r="GO233" s="51"/>
      <c r="GP233" s="51"/>
      <c r="GQ233" s="51"/>
      <c r="GR233" s="51"/>
      <c r="GS233" s="51"/>
      <c r="GT233" s="51"/>
      <c r="GU233" s="51"/>
      <c r="GV233" s="51"/>
      <c r="GW233" s="51"/>
      <c r="GX233" s="51"/>
      <c r="GY233" s="51"/>
      <c r="GZ233" s="51"/>
      <c r="HA233" s="51"/>
      <c r="HB233" s="51"/>
      <c r="HC233" s="51"/>
      <c r="HD233" s="51"/>
      <c r="HE233" s="51"/>
      <c r="HF233" s="51"/>
      <c r="HG233" s="51"/>
      <c r="HH233" s="51"/>
      <c r="HI233" s="51"/>
      <c r="HJ233" s="51"/>
      <c r="HK233" s="51"/>
      <c r="HL233" s="51"/>
      <c r="HM233" s="51"/>
      <c r="HN233" s="51"/>
      <c r="HO233" s="51"/>
      <c r="HP233" s="51"/>
      <c r="HQ233" s="51"/>
      <c r="HR233" s="51"/>
      <c r="HS233" s="51"/>
      <c r="HT233" s="51"/>
      <c r="HU233" s="51"/>
      <c r="HV233" s="51"/>
      <c r="HW233" s="51"/>
      <c r="HX233" s="51"/>
      <c r="HY233" s="51"/>
      <c r="HZ233" s="51"/>
      <c r="IA233" s="51"/>
      <c r="IB233" s="51"/>
      <c r="IC233" s="51"/>
      <c r="ID233" s="51"/>
      <c r="IE233" s="51"/>
      <c r="IF233" s="51"/>
      <c r="IG233" s="51"/>
      <c r="IH233" s="51"/>
      <c r="II233" s="51"/>
      <c r="IJ233" s="51"/>
    </row>
    <row r="234" spans="1:244" ht="18" customHeight="1" x14ac:dyDescent="0.25">
      <c r="A234" s="46"/>
      <c r="B234" s="238" t="s">
        <v>270</v>
      </c>
      <c r="C234" s="238"/>
      <c r="D234" s="238"/>
      <c r="E234" s="238"/>
      <c r="F234" s="249">
        <v>31924</v>
      </c>
      <c r="G234" s="250"/>
      <c r="H234" s="249">
        <v>31924</v>
      </c>
      <c r="I234" s="250"/>
      <c r="J234" s="249">
        <v>24729.65</v>
      </c>
      <c r="K234" s="250"/>
      <c r="L234" s="203">
        <v>77.459999999999994</v>
      </c>
      <c r="M234" s="203"/>
      <c r="N234" s="57"/>
      <c r="O234" s="57"/>
      <c r="P234" s="57"/>
      <c r="Q234" s="5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c r="CH234" s="47"/>
      <c r="CI234" s="47"/>
      <c r="CJ234" s="47"/>
      <c r="CK234" s="47"/>
      <c r="CL234" s="47"/>
      <c r="CM234" s="47"/>
      <c r="CN234" s="47"/>
      <c r="CO234" s="47"/>
      <c r="CP234" s="47"/>
      <c r="CQ234" s="47"/>
      <c r="CR234" s="47"/>
      <c r="CS234" s="47"/>
      <c r="CT234" s="47"/>
      <c r="CU234" s="47"/>
      <c r="CV234" s="47"/>
      <c r="CW234" s="47"/>
      <c r="CX234" s="47"/>
      <c r="CY234" s="47"/>
      <c r="CZ234" s="47"/>
      <c r="DA234" s="47"/>
      <c r="DB234" s="47"/>
      <c r="DC234" s="47"/>
      <c r="DD234" s="47"/>
      <c r="DE234" s="47"/>
      <c r="DF234" s="47"/>
      <c r="DG234" s="47"/>
      <c r="DH234" s="47"/>
      <c r="DI234" s="47"/>
      <c r="DJ234" s="47"/>
      <c r="DK234" s="47"/>
      <c r="DL234" s="47"/>
      <c r="DM234" s="47"/>
      <c r="DN234" s="47"/>
      <c r="DO234" s="47"/>
      <c r="DP234" s="47"/>
      <c r="DQ234" s="47"/>
      <c r="DR234" s="47"/>
      <c r="DS234" s="47"/>
      <c r="DT234" s="47"/>
      <c r="DU234" s="47"/>
      <c r="DV234" s="47"/>
      <c r="DW234" s="47"/>
      <c r="DX234" s="47"/>
      <c r="DY234" s="47"/>
      <c r="DZ234" s="47"/>
      <c r="EA234" s="47"/>
      <c r="EB234" s="47"/>
      <c r="EC234" s="47"/>
      <c r="ED234" s="47"/>
      <c r="EE234" s="47"/>
      <c r="EF234" s="47"/>
      <c r="EG234" s="47"/>
      <c r="EH234" s="47"/>
      <c r="EI234" s="47"/>
      <c r="EJ234" s="47"/>
      <c r="EK234" s="47"/>
      <c r="EL234" s="47"/>
      <c r="EM234" s="47"/>
      <c r="EN234" s="47"/>
      <c r="EO234" s="47"/>
      <c r="EP234" s="47"/>
      <c r="EQ234" s="47"/>
      <c r="ER234" s="47"/>
      <c r="ES234" s="47"/>
      <c r="ET234" s="47"/>
      <c r="EU234" s="47"/>
      <c r="EV234" s="47"/>
      <c r="EW234" s="47"/>
      <c r="EX234" s="47"/>
      <c r="EY234" s="47"/>
      <c r="EZ234" s="47"/>
      <c r="FA234" s="47"/>
      <c r="FB234" s="47"/>
      <c r="FC234" s="47"/>
      <c r="FD234" s="47"/>
      <c r="FE234" s="47"/>
      <c r="FF234" s="47"/>
      <c r="FG234" s="47"/>
      <c r="FH234" s="47"/>
      <c r="FI234" s="47"/>
      <c r="FJ234" s="47"/>
      <c r="FK234" s="47"/>
      <c r="FL234" s="47"/>
      <c r="FM234" s="47"/>
      <c r="FN234" s="47"/>
      <c r="FO234" s="47"/>
      <c r="FP234" s="47"/>
      <c r="FQ234" s="47"/>
      <c r="FR234" s="47"/>
      <c r="FS234" s="47"/>
      <c r="FT234" s="47"/>
      <c r="FU234" s="47"/>
      <c r="FV234" s="47"/>
      <c r="FW234" s="47"/>
      <c r="FX234" s="47"/>
      <c r="FY234" s="47"/>
      <c r="FZ234" s="47"/>
      <c r="GA234" s="47"/>
      <c r="GB234" s="47"/>
      <c r="GC234" s="47"/>
      <c r="GD234" s="47"/>
      <c r="GE234" s="47"/>
      <c r="GF234" s="47"/>
      <c r="GG234" s="47"/>
      <c r="GH234" s="47"/>
      <c r="GI234" s="47"/>
      <c r="GJ234" s="47"/>
      <c r="GK234" s="47"/>
      <c r="GL234" s="47"/>
      <c r="GM234" s="47"/>
      <c r="GN234" s="47"/>
      <c r="GO234" s="47"/>
      <c r="GP234" s="47"/>
      <c r="GQ234" s="47"/>
      <c r="GR234" s="47"/>
      <c r="GS234" s="47"/>
      <c r="GT234" s="47"/>
      <c r="GU234" s="47"/>
      <c r="GV234" s="47"/>
      <c r="GW234" s="47"/>
      <c r="GX234" s="47"/>
      <c r="GY234" s="47"/>
      <c r="GZ234" s="47"/>
      <c r="HA234" s="47"/>
      <c r="HB234" s="47"/>
      <c r="HC234" s="47"/>
      <c r="HD234" s="47"/>
      <c r="HE234" s="47"/>
      <c r="HF234" s="47"/>
      <c r="HG234" s="47"/>
      <c r="HH234" s="47"/>
      <c r="HI234" s="47"/>
      <c r="HJ234" s="47"/>
      <c r="HK234" s="47"/>
      <c r="HL234" s="47"/>
      <c r="HM234" s="47"/>
      <c r="HN234" s="47"/>
      <c r="HO234" s="47"/>
      <c r="HP234" s="47"/>
      <c r="HQ234" s="47"/>
      <c r="HR234" s="47"/>
      <c r="HS234" s="47"/>
      <c r="HT234" s="47"/>
      <c r="HU234" s="47"/>
      <c r="HV234" s="47"/>
      <c r="HW234" s="47"/>
      <c r="HX234" s="47"/>
      <c r="HY234" s="47"/>
      <c r="HZ234" s="47"/>
      <c r="IA234" s="47"/>
      <c r="IB234" s="47"/>
      <c r="IC234" s="47"/>
      <c r="ID234" s="47"/>
      <c r="IE234" s="47"/>
      <c r="IF234" s="47"/>
      <c r="IG234" s="47"/>
      <c r="IH234" s="47"/>
      <c r="II234" s="47"/>
      <c r="IJ234" s="47"/>
    </row>
    <row r="235" spans="1:244" ht="18" customHeight="1" x14ac:dyDescent="0.25">
      <c r="A235" s="46"/>
      <c r="B235" s="57"/>
      <c r="C235" s="57"/>
      <c r="D235" s="57"/>
      <c r="E235" s="57"/>
      <c r="F235" s="57"/>
      <c r="G235" s="57"/>
      <c r="H235" s="57"/>
      <c r="I235" s="57"/>
      <c r="J235" s="57"/>
      <c r="K235" s="57"/>
      <c r="L235" s="57"/>
      <c r="M235" s="57"/>
      <c r="N235" s="57"/>
      <c r="O235" s="57"/>
      <c r="P235" s="57"/>
      <c r="Q235" s="5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c r="FH235" s="47"/>
      <c r="FI235" s="47"/>
      <c r="FJ235" s="47"/>
      <c r="FK235" s="47"/>
      <c r="FL235" s="47"/>
      <c r="FM235" s="47"/>
      <c r="FN235" s="47"/>
      <c r="FO235" s="47"/>
      <c r="FP235" s="47"/>
      <c r="FQ235" s="47"/>
      <c r="FR235" s="47"/>
      <c r="FS235" s="47"/>
      <c r="FT235" s="47"/>
      <c r="FU235" s="47"/>
      <c r="FV235" s="47"/>
      <c r="FW235" s="47"/>
      <c r="FX235" s="47"/>
      <c r="FY235" s="47"/>
      <c r="FZ235" s="47"/>
      <c r="GA235" s="47"/>
      <c r="GB235" s="47"/>
      <c r="GC235" s="47"/>
      <c r="GD235" s="47"/>
      <c r="GE235" s="47"/>
      <c r="GF235" s="47"/>
      <c r="GG235" s="47"/>
      <c r="GH235" s="47"/>
      <c r="GI235" s="47"/>
      <c r="GJ235" s="47"/>
      <c r="GK235" s="47"/>
      <c r="GL235" s="47"/>
      <c r="GM235" s="47"/>
      <c r="GN235" s="47"/>
      <c r="GO235" s="47"/>
      <c r="GP235" s="47"/>
      <c r="GQ235" s="47"/>
      <c r="GR235" s="47"/>
      <c r="GS235" s="47"/>
      <c r="GT235" s="47"/>
      <c r="GU235" s="47"/>
      <c r="GV235" s="47"/>
      <c r="GW235" s="47"/>
      <c r="GX235" s="47"/>
      <c r="GY235" s="47"/>
      <c r="GZ235" s="47"/>
      <c r="HA235" s="47"/>
      <c r="HB235" s="47"/>
      <c r="HC235" s="47"/>
      <c r="HD235" s="47"/>
      <c r="HE235" s="47"/>
      <c r="HF235" s="47"/>
      <c r="HG235" s="47"/>
      <c r="HH235" s="47"/>
      <c r="HI235" s="47"/>
      <c r="HJ235" s="47"/>
      <c r="HK235" s="47"/>
      <c r="HL235" s="47"/>
      <c r="HM235" s="47"/>
      <c r="HN235" s="47"/>
      <c r="HO235" s="47"/>
      <c r="HP235" s="47"/>
      <c r="HQ235" s="47"/>
      <c r="HR235" s="47"/>
      <c r="HS235" s="47"/>
      <c r="HT235" s="47"/>
      <c r="HU235" s="47"/>
      <c r="HV235" s="47"/>
      <c r="HW235" s="47"/>
      <c r="HX235" s="47"/>
      <c r="HY235" s="47"/>
      <c r="HZ235" s="47"/>
      <c r="IA235" s="47"/>
      <c r="IB235" s="47"/>
      <c r="IC235" s="47"/>
      <c r="ID235" s="47"/>
      <c r="IE235" s="47"/>
      <c r="IF235" s="47"/>
      <c r="IG235" s="47"/>
      <c r="IH235" s="47"/>
      <c r="II235" s="47"/>
      <c r="IJ235" s="47"/>
    </row>
    <row r="236" spans="1:244" ht="18" customHeight="1" x14ac:dyDescent="0.25">
      <c r="A236" s="46"/>
      <c r="B236" s="238" t="s">
        <v>271</v>
      </c>
      <c r="C236" s="238"/>
      <c r="D236" s="238"/>
      <c r="E236" s="238"/>
      <c r="F236" s="238"/>
      <c r="G236" s="238"/>
      <c r="H236" s="238"/>
      <c r="I236" s="238"/>
      <c r="J236" s="238"/>
      <c r="K236" s="238"/>
      <c r="L236" s="238"/>
      <c r="M236" s="238"/>
      <c r="N236" s="57"/>
      <c r="O236" s="57"/>
      <c r="P236" s="57"/>
      <c r="Q236" s="5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7"/>
      <c r="FH236" s="47"/>
      <c r="FI236" s="47"/>
      <c r="FJ236" s="47"/>
      <c r="FK236" s="47"/>
      <c r="FL236" s="47"/>
      <c r="FM236" s="47"/>
      <c r="FN236" s="47"/>
      <c r="FO236" s="47"/>
      <c r="FP236" s="47"/>
      <c r="FQ236" s="47"/>
      <c r="FR236" s="47"/>
      <c r="FS236" s="47"/>
      <c r="FT236" s="47"/>
      <c r="FU236" s="47"/>
      <c r="FV236" s="47"/>
      <c r="FW236" s="47"/>
      <c r="FX236" s="47"/>
      <c r="FY236" s="47"/>
      <c r="FZ236" s="47"/>
      <c r="GA236" s="47"/>
      <c r="GB236" s="47"/>
      <c r="GC236" s="47"/>
      <c r="GD236" s="47"/>
      <c r="GE236" s="47"/>
      <c r="GF236" s="47"/>
      <c r="GG236" s="47"/>
      <c r="GH236" s="47"/>
      <c r="GI236" s="47"/>
      <c r="GJ236" s="47"/>
      <c r="GK236" s="47"/>
      <c r="GL236" s="47"/>
      <c r="GM236" s="47"/>
      <c r="GN236" s="47"/>
      <c r="GO236" s="47"/>
      <c r="GP236" s="47"/>
      <c r="GQ236" s="47"/>
      <c r="GR236" s="47"/>
      <c r="GS236" s="47"/>
      <c r="GT236" s="47"/>
      <c r="GU236" s="47"/>
      <c r="GV236" s="47"/>
      <c r="GW236" s="47"/>
      <c r="GX236" s="47"/>
      <c r="GY236" s="47"/>
      <c r="GZ236" s="47"/>
      <c r="HA236" s="47"/>
      <c r="HB236" s="47"/>
      <c r="HC236" s="47"/>
      <c r="HD236" s="47"/>
      <c r="HE236" s="47"/>
      <c r="HF236" s="47"/>
      <c r="HG236" s="47"/>
      <c r="HH236" s="47"/>
      <c r="HI236" s="47"/>
      <c r="HJ236" s="47"/>
      <c r="HK236" s="47"/>
      <c r="HL236" s="47"/>
      <c r="HM236" s="47"/>
      <c r="HN236" s="47"/>
      <c r="HO236" s="47"/>
      <c r="HP236" s="47"/>
      <c r="HQ236" s="47"/>
      <c r="HR236" s="47"/>
      <c r="HS236" s="47"/>
      <c r="HT236" s="47"/>
      <c r="HU236" s="47"/>
      <c r="HV236" s="47"/>
      <c r="HW236" s="47"/>
      <c r="HX236" s="47"/>
      <c r="HY236" s="47"/>
      <c r="HZ236" s="47"/>
      <c r="IA236" s="47"/>
      <c r="IB236" s="47"/>
      <c r="IC236" s="47"/>
      <c r="ID236" s="47"/>
      <c r="IE236" s="47"/>
      <c r="IF236" s="47"/>
      <c r="IG236" s="47"/>
      <c r="IH236" s="47"/>
      <c r="II236" s="47"/>
      <c r="IJ236" s="47"/>
    </row>
    <row r="237" spans="1:244" ht="18" customHeight="1" x14ac:dyDescent="0.25">
      <c r="A237" s="46"/>
      <c r="B237" s="237" t="s">
        <v>111</v>
      </c>
      <c r="C237" s="237"/>
      <c r="D237" s="237"/>
      <c r="E237" s="237"/>
      <c r="F237" s="237"/>
      <c r="G237" s="237"/>
      <c r="H237" s="237"/>
      <c r="I237" s="237"/>
      <c r="J237" s="237"/>
      <c r="K237" s="237"/>
      <c r="L237" s="237"/>
      <c r="M237" s="237"/>
      <c r="N237" s="57"/>
      <c r="O237" s="57"/>
      <c r="P237" s="57"/>
      <c r="Q237" s="5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c r="GT237" s="47"/>
      <c r="GU237" s="47"/>
      <c r="GV237" s="47"/>
      <c r="GW237" s="47"/>
      <c r="GX237" s="47"/>
      <c r="GY237" s="47"/>
      <c r="GZ237" s="47"/>
      <c r="HA237" s="47"/>
      <c r="HB237" s="47"/>
      <c r="HC237" s="47"/>
      <c r="HD237" s="47"/>
      <c r="HE237" s="47"/>
      <c r="HF237" s="47"/>
      <c r="HG237" s="47"/>
      <c r="HH237" s="47"/>
      <c r="HI237" s="47"/>
      <c r="HJ237" s="47"/>
      <c r="HK237" s="47"/>
      <c r="HL237" s="47"/>
      <c r="HM237" s="47"/>
      <c r="HN237" s="47"/>
      <c r="HO237" s="47"/>
      <c r="HP237" s="47"/>
      <c r="HQ237" s="47"/>
      <c r="HR237" s="47"/>
      <c r="HS237" s="47"/>
      <c r="HT237" s="47"/>
      <c r="HU237" s="47"/>
      <c r="HV237" s="47"/>
      <c r="HW237" s="47"/>
      <c r="HX237" s="47"/>
      <c r="HY237" s="47"/>
      <c r="HZ237" s="47"/>
      <c r="IA237" s="47"/>
      <c r="IB237" s="47"/>
      <c r="IC237" s="47"/>
      <c r="ID237" s="47"/>
      <c r="IE237" s="47"/>
      <c r="IF237" s="47"/>
      <c r="IG237" s="47"/>
      <c r="IH237" s="47"/>
      <c r="II237" s="47"/>
      <c r="IJ237" s="47"/>
    </row>
    <row r="238" spans="1:244" ht="18" customHeight="1" x14ac:dyDescent="0.25">
      <c r="A238" s="211" t="s">
        <v>233</v>
      </c>
      <c r="B238" s="212"/>
      <c r="C238" s="213" t="s">
        <v>165</v>
      </c>
      <c r="D238" s="213"/>
      <c r="E238" s="213"/>
      <c r="F238" s="214">
        <v>2000</v>
      </c>
      <c r="G238" s="211"/>
      <c r="H238" s="214">
        <v>2000</v>
      </c>
      <c r="I238" s="211"/>
      <c r="J238" s="214">
        <v>14053.7</v>
      </c>
      <c r="K238" s="211"/>
      <c r="L238" s="198">
        <v>702.69</v>
      </c>
      <c r="M238" s="198"/>
      <c r="N238" s="49"/>
      <c r="O238" s="49"/>
      <c r="P238" s="49"/>
      <c r="Q238" s="49"/>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c r="BJ238" s="47"/>
      <c r="BK238" s="47"/>
      <c r="BL238" s="47"/>
      <c r="BM238" s="47"/>
      <c r="BN238" s="47"/>
      <c r="BO238" s="47"/>
      <c r="BP238" s="47"/>
      <c r="BQ238" s="47"/>
      <c r="BR238" s="47"/>
      <c r="BS238" s="47"/>
      <c r="BT238" s="47"/>
      <c r="BU238" s="47"/>
      <c r="BV238" s="47"/>
      <c r="BW238" s="47"/>
      <c r="BX238" s="47"/>
      <c r="BY238" s="47"/>
      <c r="BZ238" s="47"/>
      <c r="CA238" s="47"/>
      <c r="CB238" s="47"/>
      <c r="CC238" s="47"/>
      <c r="CD238" s="47"/>
      <c r="CE238" s="47"/>
      <c r="CF238" s="47"/>
      <c r="CG238" s="47"/>
      <c r="CH238" s="47"/>
      <c r="CI238" s="47"/>
      <c r="CJ238" s="47"/>
      <c r="CK238" s="47"/>
      <c r="CL238" s="47"/>
      <c r="CM238" s="47"/>
      <c r="CN238" s="47"/>
      <c r="CO238" s="47"/>
      <c r="CP238" s="47"/>
      <c r="CQ238" s="47"/>
      <c r="CR238" s="47"/>
      <c r="CS238" s="47"/>
      <c r="CT238" s="47"/>
      <c r="CU238" s="47"/>
      <c r="CV238" s="47"/>
      <c r="CW238" s="47"/>
      <c r="CX238" s="47"/>
      <c r="CY238" s="47"/>
      <c r="CZ238" s="47"/>
      <c r="DA238" s="47"/>
      <c r="DB238" s="47"/>
      <c r="DC238" s="47"/>
      <c r="DD238" s="47"/>
      <c r="DE238" s="47"/>
      <c r="DF238" s="47"/>
      <c r="DG238" s="47"/>
      <c r="DH238" s="47"/>
      <c r="DI238" s="47"/>
      <c r="DJ238" s="47"/>
      <c r="DK238" s="47"/>
      <c r="DL238" s="47"/>
      <c r="DM238" s="47"/>
      <c r="DN238" s="47"/>
      <c r="DO238" s="47"/>
      <c r="DP238" s="47"/>
      <c r="DQ238" s="47"/>
      <c r="DR238" s="47"/>
      <c r="DS238" s="47"/>
      <c r="DT238" s="47"/>
      <c r="DU238" s="47"/>
      <c r="DV238" s="47"/>
      <c r="DW238" s="47"/>
      <c r="DX238" s="47"/>
      <c r="DY238" s="47"/>
      <c r="DZ238" s="47"/>
      <c r="EA238" s="47"/>
      <c r="EB238" s="47"/>
      <c r="EC238" s="47"/>
      <c r="ED238" s="47"/>
      <c r="EE238" s="47"/>
      <c r="EF238" s="47"/>
      <c r="EG238" s="47"/>
      <c r="EH238" s="47"/>
      <c r="EI238" s="47"/>
      <c r="EJ238" s="47"/>
      <c r="EK238" s="47"/>
      <c r="EL238" s="47"/>
      <c r="EM238" s="47"/>
      <c r="EN238" s="47"/>
      <c r="EO238" s="47"/>
      <c r="EP238" s="47"/>
      <c r="EQ238" s="47"/>
      <c r="ER238" s="47"/>
      <c r="ES238" s="47"/>
      <c r="ET238" s="47"/>
      <c r="EU238" s="47"/>
      <c r="EV238" s="47"/>
      <c r="EW238" s="47"/>
      <c r="EX238" s="47"/>
      <c r="EY238" s="47"/>
      <c r="EZ238" s="47"/>
      <c r="FA238" s="47"/>
      <c r="FB238" s="47"/>
      <c r="FC238" s="47"/>
      <c r="FD238" s="47"/>
      <c r="FE238" s="47"/>
      <c r="FF238" s="47"/>
      <c r="FG238" s="47"/>
      <c r="FH238" s="47"/>
      <c r="FI238" s="47"/>
      <c r="FJ238" s="47"/>
      <c r="FK238" s="47"/>
      <c r="FL238" s="47"/>
      <c r="FM238" s="47"/>
      <c r="FN238" s="47"/>
      <c r="FO238" s="47"/>
      <c r="FP238" s="47"/>
      <c r="FQ238" s="47"/>
      <c r="FR238" s="47"/>
      <c r="FS238" s="47"/>
      <c r="FT238" s="47"/>
      <c r="FU238" s="47"/>
      <c r="FV238" s="47"/>
      <c r="FW238" s="47"/>
      <c r="FX238" s="47"/>
      <c r="FY238" s="47"/>
      <c r="FZ238" s="47"/>
      <c r="GA238" s="47"/>
      <c r="GB238" s="47"/>
      <c r="GC238" s="47"/>
      <c r="GD238" s="47"/>
      <c r="GE238" s="47"/>
      <c r="GF238" s="47"/>
      <c r="GG238" s="47"/>
      <c r="GH238" s="47"/>
      <c r="GI238" s="47"/>
      <c r="GJ238" s="47"/>
      <c r="GK238" s="47"/>
      <c r="GL238" s="47"/>
      <c r="GM238" s="47"/>
      <c r="GN238" s="47"/>
      <c r="GO238" s="47"/>
      <c r="GP238" s="47"/>
      <c r="GQ238" s="47"/>
      <c r="GR238" s="47"/>
      <c r="GS238" s="47"/>
      <c r="GT238" s="47"/>
      <c r="GU238" s="47"/>
      <c r="GV238" s="47"/>
      <c r="GW238" s="47"/>
      <c r="GX238" s="47"/>
      <c r="GY238" s="47"/>
      <c r="GZ238" s="47"/>
      <c r="HA238" s="47"/>
      <c r="HB238" s="47"/>
      <c r="HC238" s="47"/>
      <c r="HD238" s="47"/>
      <c r="HE238" s="47"/>
      <c r="HF238" s="47"/>
      <c r="HG238" s="47"/>
      <c r="HH238" s="47"/>
      <c r="HI238" s="47"/>
      <c r="HJ238" s="47"/>
      <c r="HK238" s="47"/>
      <c r="HL238" s="47"/>
      <c r="HM238" s="47"/>
      <c r="HN238" s="47"/>
      <c r="HO238" s="47"/>
      <c r="HP238" s="47"/>
      <c r="HQ238" s="47"/>
      <c r="HR238" s="47"/>
      <c r="HS238" s="47"/>
      <c r="HT238" s="47"/>
      <c r="HU238" s="47"/>
      <c r="HV238" s="47"/>
      <c r="HW238" s="47"/>
      <c r="HX238" s="47"/>
      <c r="HY238" s="47"/>
      <c r="HZ238" s="47"/>
      <c r="IA238" s="47"/>
      <c r="IB238" s="47"/>
      <c r="IC238" s="47"/>
      <c r="ID238" s="47"/>
      <c r="IE238" s="47"/>
      <c r="IF238" s="47"/>
      <c r="IG238" s="47"/>
      <c r="IH238" s="47"/>
      <c r="II238" s="47"/>
      <c r="IJ238" s="47"/>
    </row>
    <row r="239" spans="1:244" ht="18" customHeight="1" x14ac:dyDescent="0.25">
      <c r="A239" s="51"/>
      <c r="B239" s="54"/>
      <c r="C239" s="216" t="s">
        <v>166</v>
      </c>
      <c r="D239" s="216"/>
      <c r="E239" s="216"/>
      <c r="F239" s="214">
        <v>2000</v>
      </c>
      <c r="G239" s="211"/>
      <c r="H239" s="214">
        <v>2000</v>
      </c>
      <c r="I239" s="211"/>
      <c r="J239" s="217">
        <v>14053.7</v>
      </c>
      <c r="K239" s="218"/>
      <c r="L239" s="215">
        <v>702.69</v>
      </c>
      <c r="M239" s="215"/>
      <c r="N239" s="49"/>
      <c r="O239" s="49"/>
      <c r="P239" s="49"/>
      <c r="Q239" s="49"/>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47"/>
      <c r="BK239" s="47"/>
      <c r="BL239" s="47"/>
      <c r="BM239" s="47"/>
      <c r="BN239" s="47"/>
      <c r="BO239" s="47"/>
      <c r="BP239" s="47"/>
      <c r="BQ239" s="47"/>
      <c r="BR239" s="47"/>
      <c r="BS239" s="47"/>
      <c r="BT239" s="47"/>
      <c r="BU239" s="47"/>
      <c r="BV239" s="47"/>
      <c r="BW239" s="47"/>
      <c r="BX239" s="47"/>
      <c r="BY239" s="47"/>
      <c r="BZ239" s="47"/>
      <c r="CA239" s="47"/>
      <c r="CB239" s="47"/>
      <c r="CC239" s="47"/>
      <c r="CD239" s="47"/>
      <c r="CE239" s="47"/>
      <c r="CF239" s="47"/>
      <c r="CG239" s="47"/>
      <c r="CH239" s="47"/>
      <c r="CI239" s="47"/>
      <c r="CJ239" s="47"/>
      <c r="CK239" s="47"/>
      <c r="CL239" s="47"/>
      <c r="CM239" s="47"/>
      <c r="CN239" s="47"/>
      <c r="CO239" s="47"/>
      <c r="CP239" s="47"/>
      <c r="CQ239" s="47"/>
      <c r="CR239" s="47"/>
      <c r="CS239" s="47"/>
      <c r="CT239" s="47"/>
      <c r="CU239" s="47"/>
      <c r="CV239" s="47"/>
      <c r="CW239" s="47"/>
      <c r="CX239" s="47"/>
      <c r="CY239" s="47"/>
      <c r="CZ239" s="47"/>
      <c r="DA239" s="47"/>
      <c r="DB239" s="47"/>
      <c r="DC239" s="47"/>
      <c r="DD239" s="47"/>
      <c r="DE239" s="47"/>
      <c r="DF239" s="47"/>
      <c r="DG239" s="47"/>
      <c r="DH239" s="47"/>
      <c r="DI239" s="47"/>
      <c r="DJ239" s="47"/>
      <c r="DK239" s="47"/>
      <c r="DL239" s="47"/>
      <c r="DM239" s="47"/>
      <c r="DN239" s="47"/>
      <c r="DO239" s="47"/>
      <c r="DP239" s="47"/>
      <c r="DQ239" s="47"/>
      <c r="DR239" s="47"/>
      <c r="DS239" s="47"/>
      <c r="DT239" s="47"/>
      <c r="DU239" s="47"/>
      <c r="DV239" s="47"/>
      <c r="DW239" s="47"/>
      <c r="DX239" s="47"/>
      <c r="DY239" s="47"/>
      <c r="DZ239" s="47"/>
      <c r="EA239" s="47"/>
      <c r="EB239" s="47"/>
      <c r="EC239" s="47"/>
      <c r="ED239" s="47"/>
      <c r="EE239" s="47"/>
      <c r="EF239" s="47"/>
      <c r="EG239" s="47"/>
      <c r="EH239" s="47"/>
      <c r="EI239" s="47"/>
      <c r="EJ239" s="47"/>
      <c r="EK239" s="47"/>
      <c r="EL239" s="47"/>
      <c r="EM239" s="47"/>
      <c r="EN239" s="47"/>
      <c r="EO239" s="47"/>
      <c r="EP239" s="47"/>
      <c r="EQ239" s="47"/>
      <c r="ER239" s="47"/>
      <c r="ES239" s="47"/>
      <c r="ET239" s="47"/>
      <c r="EU239" s="47"/>
      <c r="EV239" s="47"/>
      <c r="EW239" s="47"/>
      <c r="EX239" s="47"/>
      <c r="EY239" s="47"/>
      <c r="EZ239" s="47"/>
      <c r="FA239" s="47"/>
      <c r="FB239" s="47"/>
      <c r="FC239" s="47"/>
      <c r="FD239" s="47"/>
      <c r="FE239" s="47"/>
      <c r="FF239" s="47"/>
      <c r="FG239" s="47"/>
      <c r="FH239" s="47"/>
      <c r="FI239" s="47"/>
      <c r="FJ239" s="47"/>
      <c r="FK239" s="47"/>
      <c r="FL239" s="47"/>
      <c r="FM239" s="47"/>
      <c r="FN239" s="47"/>
      <c r="FO239" s="47"/>
      <c r="FP239" s="47"/>
      <c r="FQ239" s="47"/>
      <c r="FR239" s="47"/>
      <c r="FS239" s="47"/>
      <c r="FT239" s="47"/>
      <c r="FU239" s="47"/>
      <c r="FV239" s="47"/>
      <c r="FW239" s="47"/>
      <c r="FX239" s="47"/>
      <c r="FY239" s="47"/>
      <c r="FZ239" s="47"/>
      <c r="GA239" s="47"/>
      <c r="GB239" s="47"/>
      <c r="GC239" s="47"/>
      <c r="GD239" s="47"/>
      <c r="GE239" s="47"/>
      <c r="GF239" s="47"/>
      <c r="GG239" s="47"/>
      <c r="GH239" s="47"/>
      <c r="GI239" s="47"/>
      <c r="GJ239" s="47"/>
      <c r="GK239" s="47"/>
      <c r="GL239" s="47"/>
      <c r="GM239" s="47"/>
      <c r="GN239" s="47"/>
      <c r="GO239" s="47"/>
      <c r="GP239" s="47"/>
      <c r="GQ239" s="47"/>
      <c r="GR239" s="47"/>
      <c r="GS239" s="47"/>
      <c r="GT239" s="47"/>
      <c r="GU239" s="47"/>
      <c r="GV239" s="47"/>
      <c r="GW239" s="47"/>
      <c r="GX239" s="47"/>
      <c r="GY239" s="47"/>
      <c r="GZ239" s="47"/>
      <c r="HA239" s="47"/>
      <c r="HB239" s="47"/>
      <c r="HC239" s="47"/>
      <c r="HD239" s="47"/>
      <c r="HE239" s="47"/>
      <c r="HF239" s="47"/>
      <c r="HG239" s="47"/>
      <c r="HH239" s="47"/>
      <c r="HI239" s="47"/>
      <c r="HJ239" s="47"/>
      <c r="HK239" s="47"/>
      <c r="HL239" s="47"/>
      <c r="HM239" s="47"/>
      <c r="HN239" s="47"/>
      <c r="HO239" s="47"/>
      <c r="HP239" s="47"/>
      <c r="HQ239" s="47"/>
      <c r="HR239" s="47"/>
      <c r="HS239" s="47"/>
      <c r="HT239" s="47"/>
      <c r="HU239" s="47"/>
      <c r="HV239" s="47"/>
      <c r="HW239" s="47"/>
      <c r="HX239" s="47"/>
      <c r="HY239" s="47"/>
      <c r="HZ239" s="47"/>
      <c r="IA239" s="47"/>
      <c r="IB239" s="47"/>
      <c r="IC239" s="47"/>
      <c r="ID239" s="47"/>
      <c r="IE239" s="47"/>
      <c r="IF239" s="47"/>
      <c r="IG239" s="47"/>
      <c r="IH239" s="47"/>
      <c r="II239" s="47"/>
      <c r="IJ239" s="47"/>
    </row>
    <row r="240" spans="1:244" s="65" customFormat="1" ht="12.75" customHeight="1" x14ac:dyDescent="0.25">
      <c r="A240" s="52"/>
      <c r="B240" s="55"/>
      <c r="C240" s="216" t="s">
        <v>167</v>
      </c>
      <c r="D240" s="216"/>
      <c r="E240" s="216"/>
      <c r="F240" s="214">
        <v>2000</v>
      </c>
      <c r="G240" s="211"/>
      <c r="H240" s="214">
        <v>2000</v>
      </c>
      <c r="I240" s="211"/>
      <c r="J240" s="217">
        <v>14053.7</v>
      </c>
      <c r="K240" s="218"/>
      <c r="L240" s="215">
        <v>702.69</v>
      </c>
      <c r="M240" s="215"/>
      <c r="N240" s="54"/>
      <c r="O240" s="54"/>
      <c r="P240" s="54"/>
      <c r="Q240" s="54"/>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c r="CT240" s="51"/>
      <c r="CU240" s="51"/>
      <c r="CV240" s="51"/>
      <c r="CW240" s="51"/>
      <c r="CX240" s="51"/>
      <c r="CY240" s="51"/>
      <c r="CZ240" s="51"/>
      <c r="DA240" s="51"/>
      <c r="DB240" s="51"/>
      <c r="DC240" s="51"/>
      <c r="DD240" s="51"/>
      <c r="DE240" s="51"/>
      <c r="DF240" s="51"/>
      <c r="DG240" s="51"/>
      <c r="DH240" s="51"/>
      <c r="DI240" s="51"/>
      <c r="DJ240" s="51"/>
      <c r="DK240" s="51"/>
      <c r="DL240" s="51"/>
      <c r="DM240" s="51"/>
      <c r="DN240" s="51"/>
      <c r="DO240" s="51"/>
      <c r="DP240" s="51"/>
      <c r="DQ240" s="51"/>
      <c r="DR240" s="51"/>
      <c r="DS240" s="51"/>
      <c r="DT240" s="51"/>
      <c r="DU240" s="51"/>
      <c r="DV240" s="51"/>
      <c r="DW240" s="51"/>
      <c r="DX240" s="51"/>
      <c r="DY240" s="51"/>
      <c r="DZ240" s="51"/>
      <c r="EA240" s="51"/>
      <c r="EB240" s="51"/>
      <c r="EC240" s="51"/>
      <c r="ED240" s="51"/>
      <c r="EE240" s="51"/>
      <c r="EF240" s="51"/>
      <c r="EG240" s="51"/>
      <c r="EH240" s="51"/>
      <c r="EI240" s="51"/>
      <c r="EJ240" s="51"/>
      <c r="EK240" s="51"/>
      <c r="EL240" s="51"/>
      <c r="EM240" s="51"/>
      <c r="EN240" s="51"/>
      <c r="EO240" s="51"/>
      <c r="EP240" s="51"/>
      <c r="EQ240" s="51"/>
      <c r="ER240" s="51"/>
      <c r="ES240" s="51"/>
      <c r="ET240" s="51"/>
      <c r="EU240" s="51"/>
      <c r="EV240" s="51"/>
      <c r="EW240" s="51"/>
      <c r="EX240" s="51"/>
      <c r="EY240" s="51"/>
      <c r="EZ240" s="51"/>
      <c r="FA240" s="51"/>
      <c r="FB240" s="51"/>
      <c r="FC240" s="51"/>
      <c r="FD240" s="51"/>
      <c r="FE240" s="51"/>
      <c r="FF240" s="51"/>
      <c r="FG240" s="51"/>
      <c r="FH240" s="51"/>
      <c r="FI240" s="51"/>
      <c r="FJ240" s="51"/>
      <c r="FK240" s="51"/>
      <c r="FL240" s="51"/>
      <c r="FM240" s="51"/>
      <c r="FN240" s="51"/>
      <c r="FO240" s="51"/>
      <c r="FP240" s="51"/>
      <c r="FQ240" s="51"/>
      <c r="FR240" s="51"/>
      <c r="FS240" s="51"/>
      <c r="FT240" s="51"/>
      <c r="FU240" s="51"/>
      <c r="FV240" s="51"/>
      <c r="FW240" s="51"/>
      <c r="FX240" s="51"/>
      <c r="FY240" s="51"/>
      <c r="FZ240" s="51"/>
      <c r="GA240" s="51"/>
      <c r="GB240" s="51"/>
      <c r="GC240" s="51"/>
      <c r="GD240" s="51"/>
      <c r="GE240" s="51"/>
      <c r="GF240" s="51"/>
      <c r="GG240" s="51"/>
      <c r="GH240" s="51"/>
      <c r="GI240" s="51"/>
      <c r="GJ240" s="51"/>
      <c r="GK240" s="51"/>
      <c r="GL240" s="51"/>
      <c r="GM240" s="51"/>
      <c r="GN240" s="51"/>
      <c r="GO240" s="51"/>
      <c r="GP240" s="51"/>
      <c r="GQ240" s="51"/>
      <c r="GR240" s="51"/>
      <c r="GS240" s="51"/>
      <c r="GT240" s="51"/>
      <c r="GU240" s="51"/>
      <c r="GV240" s="51"/>
      <c r="GW240" s="51"/>
      <c r="GX240" s="51"/>
      <c r="GY240" s="51"/>
      <c r="GZ240" s="51"/>
      <c r="HA240" s="51"/>
      <c r="HB240" s="51"/>
      <c r="HC240" s="51"/>
      <c r="HD240" s="51"/>
      <c r="HE240" s="51"/>
      <c r="HF240" s="51"/>
      <c r="HG240" s="51"/>
      <c r="HH240" s="51"/>
      <c r="HI240" s="51"/>
      <c r="HJ240" s="51"/>
      <c r="HK240" s="51"/>
      <c r="HL240" s="51"/>
      <c r="HM240" s="51"/>
      <c r="HN240" s="51"/>
      <c r="HO240" s="51"/>
      <c r="HP240" s="51"/>
      <c r="HQ240" s="51"/>
      <c r="HR240" s="51"/>
      <c r="HS240" s="51"/>
      <c r="HT240" s="51"/>
      <c r="HU240" s="51"/>
      <c r="HV240" s="51"/>
      <c r="HW240" s="51"/>
      <c r="HX240" s="51"/>
      <c r="HY240" s="51"/>
      <c r="HZ240" s="51"/>
      <c r="IA240" s="51"/>
      <c r="IB240" s="51"/>
      <c r="IC240" s="51"/>
      <c r="ID240" s="51"/>
      <c r="IE240" s="51"/>
      <c r="IF240" s="51"/>
      <c r="IG240" s="51"/>
      <c r="IH240" s="51"/>
      <c r="II240" s="51"/>
      <c r="IJ240" s="51"/>
    </row>
    <row r="241" spans="1:244" s="65" customFormat="1" ht="13.5" customHeight="1" x14ac:dyDescent="0.25">
      <c r="A241" s="52"/>
      <c r="B241" s="55"/>
      <c r="C241" s="395" t="s">
        <v>117</v>
      </c>
      <c r="D241" s="395"/>
      <c r="E241" s="395"/>
      <c r="F241" s="214">
        <v>2000</v>
      </c>
      <c r="G241" s="211"/>
      <c r="H241" s="214">
        <v>2000</v>
      </c>
      <c r="I241" s="211"/>
      <c r="J241" s="217">
        <v>14053.7</v>
      </c>
      <c r="K241" s="218"/>
      <c r="L241" s="215">
        <v>702.69</v>
      </c>
      <c r="M241" s="215"/>
      <c r="N241" s="55"/>
      <c r="O241" s="55"/>
      <c r="P241" s="55"/>
      <c r="Q241" s="55"/>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c r="CT241" s="51"/>
      <c r="CU241" s="51"/>
      <c r="CV241" s="51"/>
      <c r="CW241" s="51"/>
      <c r="CX241" s="51"/>
      <c r="CY241" s="51"/>
      <c r="CZ241" s="51"/>
      <c r="DA241" s="51"/>
      <c r="DB241" s="51"/>
      <c r="DC241" s="51"/>
      <c r="DD241" s="51"/>
      <c r="DE241" s="51"/>
      <c r="DF241" s="51"/>
      <c r="DG241" s="51"/>
      <c r="DH241" s="51"/>
      <c r="DI241" s="51"/>
      <c r="DJ241" s="51"/>
      <c r="DK241" s="51"/>
      <c r="DL241" s="51"/>
      <c r="DM241" s="51"/>
      <c r="DN241" s="51"/>
      <c r="DO241" s="51"/>
      <c r="DP241" s="51"/>
      <c r="DQ241" s="51"/>
      <c r="DR241" s="51"/>
      <c r="DS241" s="51"/>
      <c r="DT241" s="51"/>
      <c r="DU241" s="51"/>
      <c r="DV241" s="51"/>
      <c r="DW241" s="51"/>
      <c r="DX241" s="51"/>
      <c r="DY241" s="51"/>
      <c r="DZ241" s="51"/>
      <c r="EA241" s="51"/>
      <c r="EB241" s="51"/>
      <c r="EC241" s="51"/>
      <c r="ED241" s="51"/>
      <c r="EE241" s="51"/>
      <c r="EF241" s="51"/>
      <c r="EG241" s="51"/>
      <c r="EH241" s="51"/>
      <c r="EI241" s="51"/>
      <c r="EJ241" s="51"/>
      <c r="EK241" s="51"/>
      <c r="EL241" s="51"/>
      <c r="EM241" s="51"/>
      <c r="EN241" s="51"/>
      <c r="EO241" s="51"/>
      <c r="EP241" s="51"/>
      <c r="EQ241" s="51"/>
      <c r="ER241" s="51"/>
      <c r="ES241" s="51"/>
      <c r="ET241" s="51"/>
      <c r="EU241" s="51"/>
      <c r="EV241" s="51"/>
      <c r="EW241" s="51"/>
      <c r="EX241" s="51"/>
      <c r="EY241" s="51"/>
      <c r="EZ241" s="51"/>
      <c r="FA241" s="51"/>
      <c r="FB241" s="51"/>
      <c r="FC241" s="51"/>
      <c r="FD241" s="51"/>
      <c r="FE241" s="51"/>
      <c r="FF241" s="51"/>
      <c r="FG241" s="51"/>
      <c r="FH241" s="51"/>
      <c r="FI241" s="51"/>
      <c r="FJ241" s="51"/>
      <c r="FK241" s="51"/>
      <c r="FL241" s="51"/>
      <c r="FM241" s="51"/>
      <c r="FN241" s="51"/>
      <c r="FO241" s="51"/>
      <c r="FP241" s="51"/>
      <c r="FQ241" s="51"/>
      <c r="FR241" s="51"/>
      <c r="FS241" s="51"/>
      <c r="FT241" s="51"/>
      <c r="FU241" s="51"/>
      <c r="FV241" s="51"/>
      <c r="FW241" s="51"/>
      <c r="FX241" s="51"/>
      <c r="FY241" s="51"/>
      <c r="FZ241" s="51"/>
      <c r="GA241" s="51"/>
      <c r="GB241" s="51"/>
      <c r="GC241" s="51"/>
      <c r="GD241" s="51"/>
      <c r="GE241" s="51"/>
      <c r="GF241" s="51"/>
      <c r="GG241" s="51"/>
      <c r="GH241" s="51"/>
      <c r="GI241" s="51"/>
      <c r="GJ241" s="51"/>
      <c r="GK241" s="51"/>
      <c r="GL241" s="51"/>
      <c r="GM241" s="51"/>
      <c r="GN241" s="51"/>
      <c r="GO241" s="51"/>
      <c r="GP241" s="51"/>
      <c r="GQ241" s="51"/>
      <c r="GR241" s="51"/>
      <c r="GS241" s="51"/>
      <c r="GT241" s="51"/>
      <c r="GU241" s="51"/>
      <c r="GV241" s="51"/>
      <c r="GW241" s="51"/>
      <c r="GX241" s="51"/>
      <c r="GY241" s="51"/>
      <c r="GZ241" s="51"/>
      <c r="HA241" s="51"/>
      <c r="HB241" s="51"/>
      <c r="HC241" s="51"/>
      <c r="HD241" s="51"/>
      <c r="HE241" s="51"/>
      <c r="HF241" s="51"/>
      <c r="HG241" s="51"/>
      <c r="HH241" s="51"/>
      <c r="HI241" s="51"/>
      <c r="HJ241" s="51"/>
      <c r="HK241" s="51"/>
      <c r="HL241" s="51"/>
      <c r="HM241" s="51"/>
      <c r="HN241" s="51"/>
      <c r="HO241" s="51"/>
      <c r="HP241" s="51"/>
      <c r="HQ241" s="51"/>
      <c r="HR241" s="51"/>
      <c r="HS241" s="51"/>
      <c r="HT241" s="51"/>
      <c r="HU241" s="51"/>
      <c r="HV241" s="51"/>
      <c r="HW241" s="51"/>
      <c r="HX241" s="51"/>
      <c r="HY241" s="51"/>
      <c r="HZ241" s="51"/>
      <c r="IA241" s="51"/>
      <c r="IB241" s="51"/>
      <c r="IC241" s="51"/>
      <c r="ID241" s="51"/>
      <c r="IE241" s="51"/>
      <c r="IF241" s="51"/>
      <c r="IG241" s="51"/>
      <c r="IH241" s="51"/>
      <c r="II241" s="51"/>
      <c r="IJ241" s="51"/>
    </row>
    <row r="242" spans="1:244" s="65" customFormat="1" ht="13.5" customHeight="1" x14ac:dyDescent="0.25">
      <c r="A242" s="46"/>
      <c r="B242" s="236" t="s">
        <v>148</v>
      </c>
      <c r="C242" s="236"/>
      <c r="D242" s="236"/>
      <c r="E242" s="236"/>
      <c r="F242" s="273">
        <v>2000</v>
      </c>
      <c r="G242" s="274"/>
      <c r="H242" s="273">
        <v>2000</v>
      </c>
      <c r="I242" s="274"/>
      <c r="J242" s="273">
        <v>14053.7</v>
      </c>
      <c r="K242" s="274"/>
      <c r="L242" s="347">
        <v>702.69</v>
      </c>
      <c r="M242" s="347"/>
      <c r="N242" s="55"/>
      <c r="O242" s="55"/>
      <c r="P242" s="55"/>
      <c r="Q242" s="55"/>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c r="CT242" s="51"/>
      <c r="CU242" s="51"/>
      <c r="CV242" s="51"/>
      <c r="CW242" s="51"/>
      <c r="CX242" s="51"/>
      <c r="CY242" s="51"/>
      <c r="CZ242" s="51"/>
      <c r="DA242" s="51"/>
      <c r="DB242" s="51"/>
      <c r="DC242" s="51"/>
      <c r="DD242" s="51"/>
      <c r="DE242" s="51"/>
      <c r="DF242" s="51"/>
      <c r="DG242" s="51"/>
      <c r="DH242" s="51"/>
      <c r="DI242" s="51"/>
      <c r="DJ242" s="51"/>
      <c r="DK242" s="51"/>
      <c r="DL242" s="51"/>
      <c r="DM242" s="51"/>
      <c r="DN242" s="51"/>
      <c r="DO242" s="51"/>
      <c r="DP242" s="51"/>
      <c r="DQ242" s="51"/>
      <c r="DR242" s="51"/>
      <c r="DS242" s="51"/>
      <c r="DT242" s="51"/>
      <c r="DU242" s="51"/>
      <c r="DV242" s="51"/>
      <c r="DW242" s="51"/>
      <c r="DX242" s="51"/>
      <c r="DY242" s="51"/>
      <c r="DZ242" s="51"/>
      <c r="EA242" s="51"/>
      <c r="EB242" s="51"/>
      <c r="EC242" s="51"/>
      <c r="ED242" s="51"/>
      <c r="EE242" s="51"/>
      <c r="EF242" s="51"/>
      <c r="EG242" s="51"/>
      <c r="EH242" s="51"/>
      <c r="EI242" s="51"/>
      <c r="EJ242" s="51"/>
      <c r="EK242" s="51"/>
      <c r="EL242" s="51"/>
      <c r="EM242" s="51"/>
      <c r="EN242" s="51"/>
      <c r="EO242" s="51"/>
      <c r="EP242" s="51"/>
      <c r="EQ242" s="51"/>
      <c r="ER242" s="51"/>
      <c r="ES242" s="51"/>
      <c r="ET242" s="51"/>
      <c r="EU242" s="51"/>
      <c r="EV242" s="51"/>
      <c r="EW242" s="51"/>
      <c r="EX242" s="51"/>
      <c r="EY242" s="51"/>
      <c r="EZ242" s="51"/>
      <c r="FA242" s="51"/>
      <c r="FB242" s="51"/>
      <c r="FC242" s="51"/>
      <c r="FD242" s="51"/>
      <c r="FE242" s="51"/>
      <c r="FF242" s="51"/>
      <c r="FG242" s="51"/>
      <c r="FH242" s="51"/>
      <c r="FI242" s="51"/>
      <c r="FJ242" s="51"/>
      <c r="FK242" s="51"/>
      <c r="FL242" s="51"/>
      <c r="FM242" s="51"/>
      <c r="FN242" s="51"/>
      <c r="FO242" s="51"/>
      <c r="FP242" s="51"/>
      <c r="FQ242" s="51"/>
      <c r="FR242" s="51"/>
      <c r="FS242" s="51"/>
      <c r="FT242" s="51"/>
      <c r="FU242" s="51"/>
      <c r="FV242" s="51"/>
      <c r="FW242" s="51"/>
      <c r="FX242" s="51"/>
      <c r="FY242" s="51"/>
      <c r="FZ242" s="51"/>
      <c r="GA242" s="51"/>
      <c r="GB242" s="51"/>
      <c r="GC242" s="51"/>
      <c r="GD242" s="51"/>
      <c r="GE242" s="51"/>
      <c r="GF242" s="51"/>
      <c r="GG242" s="51"/>
      <c r="GH242" s="51"/>
      <c r="GI242" s="51"/>
      <c r="GJ242" s="51"/>
      <c r="GK242" s="51"/>
      <c r="GL242" s="51"/>
      <c r="GM242" s="51"/>
      <c r="GN242" s="51"/>
      <c r="GO242" s="51"/>
      <c r="GP242" s="51"/>
      <c r="GQ242" s="51"/>
      <c r="GR242" s="51"/>
      <c r="GS242" s="51"/>
      <c r="GT242" s="51"/>
      <c r="GU242" s="51"/>
      <c r="GV242" s="51"/>
      <c r="GW242" s="51"/>
      <c r="GX242" s="51"/>
      <c r="GY242" s="51"/>
      <c r="GZ242" s="51"/>
      <c r="HA242" s="51"/>
      <c r="HB242" s="51"/>
      <c r="HC242" s="51"/>
      <c r="HD242" s="51"/>
      <c r="HE242" s="51"/>
      <c r="HF242" s="51"/>
      <c r="HG242" s="51"/>
      <c r="HH242" s="51"/>
      <c r="HI242" s="51"/>
      <c r="HJ242" s="51"/>
      <c r="HK242" s="51"/>
      <c r="HL242" s="51"/>
      <c r="HM242" s="51"/>
      <c r="HN242" s="51"/>
      <c r="HO242" s="51"/>
      <c r="HP242" s="51"/>
      <c r="HQ242" s="51"/>
      <c r="HR242" s="51"/>
      <c r="HS242" s="51"/>
      <c r="HT242" s="51"/>
      <c r="HU242" s="51"/>
      <c r="HV242" s="51"/>
      <c r="HW242" s="51"/>
      <c r="HX242" s="51"/>
      <c r="HY242" s="51"/>
      <c r="HZ242" s="51"/>
      <c r="IA242" s="51"/>
      <c r="IB242" s="51"/>
      <c r="IC242" s="51"/>
      <c r="ID242" s="51"/>
      <c r="IE242" s="51"/>
      <c r="IF242" s="51"/>
      <c r="IG242" s="51"/>
      <c r="IH242" s="51"/>
      <c r="II242" s="51"/>
      <c r="IJ242" s="51"/>
    </row>
    <row r="243" spans="1:244" s="65" customFormat="1" ht="13.5" customHeight="1" x14ac:dyDescent="0.25">
      <c r="A243" s="46"/>
      <c r="B243" s="237" t="s">
        <v>138</v>
      </c>
      <c r="C243" s="237"/>
      <c r="D243" s="237"/>
      <c r="E243" s="237"/>
      <c r="F243" s="251">
        <v>2000</v>
      </c>
      <c r="G243" s="252"/>
      <c r="H243" s="251">
        <v>2000</v>
      </c>
      <c r="I243" s="252"/>
      <c r="J243" s="251">
        <v>14053.7</v>
      </c>
      <c r="K243" s="252"/>
      <c r="L243" s="199">
        <v>702.69</v>
      </c>
      <c r="M243" s="199"/>
      <c r="N243" s="55"/>
      <c r="O243" s="55"/>
      <c r="P243" s="55"/>
      <c r="Q243" s="55"/>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c r="CT243" s="51"/>
      <c r="CU243" s="51"/>
      <c r="CV243" s="51"/>
      <c r="CW243" s="51"/>
      <c r="CX243" s="51"/>
      <c r="CY243" s="51"/>
      <c r="CZ243" s="51"/>
      <c r="DA243" s="51"/>
      <c r="DB243" s="51"/>
      <c r="DC243" s="51"/>
      <c r="DD243" s="51"/>
      <c r="DE243" s="51"/>
      <c r="DF243" s="51"/>
      <c r="DG243" s="51"/>
      <c r="DH243" s="51"/>
      <c r="DI243" s="51"/>
      <c r="DJ243" s="51"/>
      <c r="DK243" s="51"/>
      <c r="DL243" s="51"/>
      <c r="DM243" s="51"/>
      <c r="DN243" s="51"/>
      <c r="DO243" s="51"/>
      <c r="DP243" s="51"/>
      <c r="DQ243" s="51"/>
      <c r="DR243" s="51"/>
      <c r="DS243" s="51"/>
      <c r="DT243" s="51"/>
      <c r="DU243" s="51"/>
      <c r="DV243" s="51"/>
      <c r="DW243" s="51"/>
      <c r="DX243" s="51"/>
      <c r="DY243" s="51"/>
      <c r="DZ243" s="51"/>
      <c r="EA243" s="51"/>
      <c r="EB243" s="51"/>
      <c r="EC243" s="51"/>
      <c r="ED243" s="51"/>
      <c r="EE243" s="51"/>
      <c r="EF243" s="51"/>
      <c r="EG243" s="51"/>
      <c r="EH243" s="51"/>
      <c r="EI243" s="51"/>
      <c r="EJ243" s="51"/>
      <c r="EK243" s="51"/>
      <c r="EL243" s="51"/>
      <c r="EM243" s="51"/>
      <c r="EN243" s="51"/>
      <c r="EO243" s="51"/>
      <c r="EP243" s="51"/>
      <c r="EQ243" s="51"/>
      <c r="ER243" s="51"/>
      <c r="ES243" s="51"/>
      <c r="ET243" s="51"/>
      <c r="EU243" s="51"/>
      <c r="EV243" s="51"/>
      <c r="EW243" s="51"/>
      <c r="EX243" s="51"/>
      <c r="EY243" s="51"/>
      <c r="EZ243" s="51"/>
      <c r="FA243" s="51"/>
      <c r="FB243" s="51"/>
      <c r="FC243" s="51"/>
      <c r="FD243" s="51"/>
      <c r="FE243" s="51"/>
      <c r="FF243" s="51"/>
      <c r="FG243" s="51"/>
      <c r="FH243" s="51"/>
      <c r="FI243" s="51"/>
      <c r="FJ243" s="51"/>
      <c r="FK243" s="51"/>
      <c r="FL243" s="51"/>
      <c r="FM243" s="51"/>
      <c r="FN243" s="51"/>
      <c r="FO243" s="51"/>
      <c r="FP243" s="51"/>
      <c r="FQ243" s="51"/>
      <c r="FR243" s="51"/>
      <c r="FS243" s="51"/>
      <c r="FT243" s="51"/>
      <c r="FU243" s="51"/>
      <c r="FV243" s="51"/>
      <c r="FW243" s="51"/>
      <c r="FX243" s="51"/>
      <c r="FY243" s="51"/>
      <c r="FZ243" s="51"/>
      <c r="GA243" s="51"/>
      <c r="GB243" s="51"/>
      <c r="GC243" s="51"/>
      <c r="GD243" s="51"/>
      <c r="GE243" s="51"/>
      <c r="GF243" s="51"/>
      <c r="GG243" s="51"/>
      <c r="GH243" s="51"/>
      <c r="GI243" s="51"/>
      <c r="GJ243" s="51"/>
      <c r="GK243" s="51"/>
      <c r="GL243" s="51"/>
      <c r="GM243" s="51"/>
      <c r="GN243" s="51"/>
      <c r="GO243" s="51"/>
      <c r="GP243" s="51"/>
      <c r="GQ243" s="51"/>
      <c r="GR243" s="51"/>
      <c r="GS243" s="51"/>
      <c r="GT243" s="51"/>
      <c r="GU243" s="51"/>
      <c r="GV243" s="51"/>
      <c r="GW243" s="51"/>
      <c r="GX243" s="51"/>
      <c r="GY243" s="51"/>
      <c r="GZ243" s="51"/>
      <c r="HA243" s="51"/>
      <c r="HB243" s="51"/>
      <c r="HC243" s="51"/>
      <c r="HD243" s="51"/>
      <c r="HE243" s="51"/>
      <c r="HF243" s="51"/>
      <c r="HG243" s="51"/>
      <c r="HH243" s="51"/>
      <c r="HI243" s="51"/>
      <c r="HJ243" s="51"/>
      <c r="HK243" s="51"/>
      <c r="HL243" s="51"/>
      <c r="HM243" s="51"/>
      <c r="HN243" s="51"/>
      <c r="HO243" s="51"/>
      <c r="HP243" s="51"/>
      <c r="HQ243" s="51"/>
      <c r="HR243" s="51"/>
      <c r="HS243" s="51"/>
      <c r="HT243" s="51"/>
      <c r="HU243" s="51"/>
      <c r="HV243" s="51"/>
      <c r="HW243" s="51"/>
      <c r="HX243" s="51"/>
      <c r="HY243" s="51"/>
      <c r="HZ243" s="51"/>
      <c r="IA243" s="51"/>
      <c r="IB243" s="51"/>
      <c r="IC243" s="51"/>
      <c r="ID243" s="51"/>
      <c r="IE243" s="51"/>
      <c r="IF243" s="51"/>
      <c r="IG243" s="51"/>
      <c r="IH243" s="51"/>
      <c r="II243" s="51"/>
      <c r="IJ243" s="51"/>
    </row>
    <row r="244" spans="1:244" ht="18" customHeight="1" x14ac:dyDescent="0.25">
      <c r="A244" s="46"/>
      <c r="B244" s="238" t="s">
        <v>272</v>
      </c>
      <c r="C244" s="238"/>
      <c r="D244" s="238"/>
      <c r="E244" s="238"/>
      <c r="F244" s="249">
        <v>2000</v>
      </c>
      <c r="G244" s="250"/>
      <c r="H244" s="249">
        <v>2000</v>
      </c>
      <c r="I244" s="250"/>
      <c r="J244" s="249">
        <v>14053.7</v>
      </c>
      <c r="K244" s="250"/>
      <c r="L244" s="203">
        <v>702.69</v>
      </c>
      <c r="M244" s="203"/>
      <c r="N244" s="57"/>
      <c r="O244" s="57"/>
      <c r="P244" s="57"/>
      <c r="Q244" s="5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c r="FH244" s="47"/>
      <c r="FI244" s="47"/>
      <c r="FJ244" s="47"/>
      <c r="FK244" s="47"/>
      <c r="FL244" s="47"/>
      <c r="FM244" s="47"/>
      <c r="FN244" s="47"/>
      <c r="FO244" s="47"/>
      <c r="FP244" s="47"/>
      <c r="FQ244" s="47"/>
      <c r="FR244" s="47"/>
      <c r="FS244" s="47"/>
      <c r="FT244" s="47"/>
      <c r="FU244" s="47"/>
      <c r="FV244" s="47"/>
      <c r="FW244" s="47"/>
      <c r="FX244" s="47"/>
      <c r="FY244" s="47"/>
      <c r="FZ244" s="47"/>
      <c r="GA244" s="47"/>
      <c r="GB244" s="47"/>
      <c r="GC244" s="47"/>
      <c r="GD244" s="47"/>
      <c r="GE244" s="47"/>
      <c r="GF244" s="47"/>
      <c r="GG244" s="47"/>
      <c r="GH244" s="47"/>
      <c r="GI244" s="47"/>
      <c r="GJ244" s="47"/>
      <c r="GK244" s="47"/>
      <c r="GL244" s="47"/>
      <c r="GM244" s="47"/>
      <c r="GN244" s="47"/>
      <c r="GO244" s="47"/>
      <c r="GP244" s="47"/>
      <c r="GQ244" s="47"/>
      <c r="GR244" s="47"/>
      <c r="GS244" s="47"/>
      <c r="GT244" s="47"/>
      <c r="GU244" s="47"/>
      <c r="GV244" s="47"/>
      <c r="GW244" s="47"/>
      <c r="GX244" s="47"/>
      <c r="GY244" s="47"/>
      <c r="GZ244" s="47"/>
      <c r="HA244" s="47"/>
      <c r="HB244" s="47"/>
      <c r="HC244" s="47"/>
      <c r="HD244" s="47"/>
      <c r="HE244" s="47"/>
      <c r="HF244" s="47"/>
      <c r="HG244" s="47"/>
      <c r="HH244" s="47"/>
      <c r="HI244" s="47"/>
      <c r="HJ244" s="47"/>
      <c r="HK244" s="47"/>
      <c r="HL244" s="47"/>
      <c r="HM244" s="47"/>
      <c r="HN244" s="47"/>
      <c r="HO244" s="47"/>
      <c r="HP244" s="47"/>
      <c r="HQ244" s="47"/>
      <c r="HR244" s="47"/>
      <c r="HS244" s="47"/>
      <c r="HT244" s="47"/>
      <c r="HU244" s="47"/>
      <c r="HV244" s="47"/>
      <c r="HW244" s="47"/>
      <c r="HX244" s="47"/>
      <c r="HY244" s="47"/>
      <c r="HZ244" s="47"/>
      <c r="IA244" s="47"/>
      <c r="IB244" s="47"/>
      <c r="IC244" s="47"/>
      <c r="ID244" s="47"/>
      <c r="IE244" s="47"/>
      <c r="IF244" s="47"/>
      <c r="IG244" s="47"/>
      <c r="IH244" s="47"/>
      <c r="II244" s="47"/>
      <c r="IJ244" s="47"/>
    </row>
    <row r="245" spans="1:244" ht="18" customHeight="1" x14ac:dyDescent="0.25">
      <c r="A245" s="46"/>
      <c r="B245" s="57"/>
      <c r="C245" s="57"/>
      <c r="D245" s="57"/>
      <c r="E245" s="57"/>
      <c r="F245" s="57"/>
      <c r="G245" s="57"/>
      <c r="H245" s="57"/>
      <c r="I245" s="57"/>
      <c r="J245" s="57"/>
      <c r="K245" s="57"/>
      <c r="L245" s="57"/>
      <c r="M245" s="57"/>
      <c r="N245" s="57"/>
      <c r="O245" s="57"/>
      <c r="P245" s="57"/>
      <c r="Q245" s="5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c r="DL245" s="47"/>
      <c r="DM245" s="47"/>
      <c r="DN245" s="47"/>
      <c r="DO245" s="47"/>
      <c r="DP245" s="47"/>
      <c r="DQ245" s="47"/>
      <c r="DR245" s="47"/>
      <c r="DS245" s="47"/>
      <c r="DT245" s="47"/>
      <c r="DU245" s="47"/>
      <c r="DV245" s="47"/>
      <c r="DW245" s="47"/>
      <c r="DX245" s="47"/>
      <c r="DY245" s="47"/>
      <c r="DZ245" s="47"/>
      <c r="EA245" s="47"/>
      <c r="EB245" s="47"/>
      <c r="EC245" s="47"/>
      <c r="ED245" s="47"/>
      <c r="EE245" s="47"/>
      <c r="EF245" s="47"/>
      <c r="EG245" s="47"/>
      <c r="EH245" s="47"/>
      <c r="EI245" s="47"/>
      <c r="EJ245" s="47"/>
      <c r="EK245" s="47"/>
      <c r="EL245" s="47"/>
      <c r="EM245" s="47"/>
      <c r="EN245" s="47"/>
      <c r="EO245" s="47"/>
      <c r="EP245" s="47"/>
      <c r="EQ245" s="47"/>
      <c r="ER245" s="47"/>
      <c r="ES245" s="47"/>
      <c r="ET245" s="47"/>
      <c r="EU245" s="47"/>
      <c r="EV245" s="47"/>
      <c r="EW245" s="47"/>
      <c r="EX245" s="47"/>
      <c r="EY245" s="47"/>
      <c r="EZ245" s="47"/>
      <c r="FA245" s="47"/>
      <c r="FB245" s="47"/>
      <c r="FC245" s="47"/>
      <c r="FD245" s="47"/>
      <c r="FE245" s="47"/>
      <c r="FF245" s="47"/>
      <c r="FG245" s="47"/>
      <c r="FH245" s="47"/>
      <c r="FI245" s="47"/>
      <c r="FJ245" s="47"/>
      <c r="FK245" s="47"/>
      <c r="FL245" s="47"/>
      <c r="FM245" s="47"/>
      <c r="FN245" s="47"/>
      <c r="FO245" s="47"/>
      <c r="FP245" s="47"/>
      <c r="FQ245" s="47"/>
      <c r="FR245" s="47"/>
      <c r="FS245" s="47"/>
      <c r="FT245" s="47"/>
      <c r="FU245" s="47"/>
      <c r="FV245" s="47"/>
      <c r="FW245" s="47"/>
      <c r="FX245" s="47"/>
      <c r="FY245" s="47"/>
      <c r="FZ245" s="47"/>
      <c r="GA245" s="47"/>
      <c r="GB245" s="47"/>
      <c r="GC245" s="47"/>
      <c r="GD245" s="47"/>
      <c r="GE245" s="47"/>
      <c r="GF245" s="47"/>
      <c r="GG245" s="47"/>
      <c r="GH245" s="47"/>
      <c r="GI245" s="47"/>
      <c r="GJ245" s="47"/>
      <c r="GK245" s="47"/>
      <c r="GL245" s="47"/>
      <c r="GM245" s="47"/>
      <c r="GN245" s="47"/>
      <c r="GO245" s="47"/>
      <c r="GP245" s="47"/>
      <c r="GQ245" s="47"/>
      <c r="GR245" s="47"/>
      <c r="GS245" s="47"/>
      <c r="GT245" s="47"/>
      <c r="GU245" s="47"/>
      <c r="GV245" s="47"/>
      <c r="GW245" s="47"/>
      <c r="GX245" s="47"/>
      <c r="GY245" s="47"/>
      <c r="GZ245" s="47"/>
      <c r="HA245" s="47"/>
      <c r="HB245" s="47"/>
      <c r="HC245" s="47"/>
      <c r="HD245" s="47"/>
      <c r="HE245" s="47"/>
      <c r="HF245" s="47"/>
      <c r="HG245" s="47"/>
      <c r="HH245" s="47"/>
      <c r="HI245" s="47"/>
      <c r="HJ245" s="47"/>
      <c r="HK245" s="47"/>
      <c r="HL245" s="47"/>
      <c r="HM245" s="47"/>
      <c r="HN245" s="47"/>
      <c r="HO245" s="47"/>
      <c r="HP245" s="47"/>
      <c r="HQ245" s="47"/>
      <c r="HR245" s="47"/>
      <c r="HS245" s="47"/>
      <c r="HT245" s="47"/>
      <c r="HU245" s="47"/>
      <c r="HV245" s="47"/>
      <c r="HW245" s="47"/>
      <c r="HX245" s="47"/>
      <c r="HY245" s="47"/>
      <c r="HZ245" s="47"/>
      <c r="IA245" s="47"/>
      <c r="IB245" s="47"/>
      <c r="IC245" s="47"/>
      <c r="ID245" s="47"/>
      <c r="IE245" s="47"/>
      <c r="IF245" s="47"/>
      <c r="IG245" s="47"/>
      <c r="IH245" s="47"/>
      <c r="II245" s="47"/>
      <c r="IJ245" s="47"/>
    </row>
    <row r="246" spans="1:244" ht="18" customHeight="1" x14ac:dyDescent="0.25">
      <c r="A246" s="46"/>
      <c r="B246" s="238" t="s">
        <v>274</v>
      </c>
      <c r="C246" s="238"/>
      <c r="D246" s="238"/>
      <c r="E246" s="238"/>
      <c r="F246" s="238"/>
      <c r="G246" s="238"/>
      <c r="H246" s="238"/>
      <c r="I246" s="238"/>
      <c r="J246" s="238"/>
      <c r="K246" s="238"/>
      <c r="L246" s="238"/>
      <c r="M246" s="238"/>
      <c r="N246" s="57"/>
      <c r="O246" s="57"/>
      <c r="P246" s="57"/>
      <c r="Q246" s="5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7"/>
      <c r="BQ246" s="47"/>
      <c r="BR246" s="47"/>
      <c r="BS246" s="47"/>
      <c r="BT246" s="47"/>
      <c r="BU246" s="47"/>
      <c r="BV246" s="47"/>
      <c r="BW246" s="47"/>
      <c r="BX246" s="47"/>
      <c r="BY246" s="47"/>
      <c r="BZ246" s="47"/>
      <c r="CA246" s="47"/>
      <c r="CB246" s="47"/>
      <c r="CC246" s="47"/>
      <c r="CD246" s="47"/>
      <c r="CE246" s="47"/>
      <c r="CF246" s="47"/>
      <c r="CG246" s="47"/>
      <c r="CH246" s="47"/>
      <c r="CI246" s="47"/>
      <c r="CJ246" s="47"/>
      <c r="CK246" s="47"/>
      <c r="CL246" s="47"/>
      <c r="CM246" s="47"/>
      <c r="CN246" s="47"/>
      <c r="CO246" s="47"/>
      <c r="CP246" s="47"/>
      <c r="CQ246" s="47"/>
      <c r="CR246" s="47"/>
      <c r="CS246" s="47"/>
      <c r="CT246" s="47"/>
      <c r="CU246" s="47"/>
      <c r="CV246" s="47"/>
      <c r="CW246" s="47"/>
      <c r="CX246" s="47"/>
      <c r="CY246" s="47"/>
      <c r="CZ246" s="47"/>
      <c r="DA246" s="47"/>
      <c r="DB246" s="47"/>
      <c r="DC246" s="47"/>
      <c r="DD246" s="47"/>
      <c r="DE246" s="47"/>
      <c r="DF246" s="47"/>
      <c r="DG246" s="47"/>
      <c r="DH246" s="47"/>
      <c r="DI246" s="47"/>
      <c r="DJ246" s="47"/>
      <c r="DK246" s="47"/>
      <c r="DL246" s="47"/>
      <c r="DM246" s="47"/>
      <c r="DN246" s="47"/>
      <c r="DO246" s="47"/>
      <c r="DP246" s="47"/>
      <c r="DQ246" s="47"/>
      <c r="DR246" s="47"/>
      <c r="DS246" s="47"/>
      <c r="DT246" s="47"/>
      <c r="DU246" s="47"/>
      <c r="DV246" s="47"/>
      <c r="DW246" s="47"/>
      <c r="DX246" s="47"/>
      <c r="DY246" s="47"/>
      <c r="DZ246" s="47"/>
      <c r="EA246" s="47"/>
      <c r="EB246" s="47"/>
      <c r="EC246" s="47"/>
      <c r="ED246" s="47"/>
      <c r="EE246" s="47"/>
      <c r="EF246" s="47"/>
      <c r="EG246" s="47"/>
      <c r="EH246" s="47"/>
      <c r="EI246" s="47"/>
      <c r="EJ246" s="47"/>
      <c r="EK246" s="47"/>
      <c r="EL246" s="47"/>
      <c r="EM246" s="47"/>
      <c r="EN246" s="47"/>
      <c r="EO246" s="47"/>
      <c r="EP246" s="47"/>
      <c r="EQ246" s="47"/>
      <c r="ER246" s="47"/>
      <c r="ES246" s="47"/>
      <c r="ET246" s="47"/>
      <c r="EU246" s="47"/>
      <c r="EV246" s="47"/>
      <c r="EW246" s="47"/>
      <c r="EX246" s="47"/>
      <c r="EY246" s="47"/>
      <c r="EZ246" s="47"/>
      <c r="FA246" s="47"/>
      <c r="FB246" s="47"/>
      <c r="FC246" s="47"/>
      <c r="FD246" s="47"/>
      <c r="FE246" s="47"/>
      <c r="FF246" s="47"/>
      <c r="FG246" s="47"/>
      <c r="FH246" s="47"/>
      <c r="FI246" s="47"/>
      <c r="FJ246" s="47"/>
      <c r="FK246" s="47"/>
      <c r="FL246" s="47"/>
      <c r="FM246" s="47"/>
      <c r="FN246" s="47"/>
      <c r="FO246" s="47"/>
      <c r="FP246" s="47"/>
      <c r="FQ246" s="47"/>
      <c r="FR246" s="47"/>
      <c r="FS246" s="47"/>
      <c r="FT246" s="47"/>
      <c r="FU246" s="47"/>
      <c r="FV246" s="47"/>
      <c r="FW246" s="47"/>
      <c r="FX246" s="47"/>
      <c r="FY246" s="47"/>
      <c r="FZ246" s="47"/>
      <c r="GA246" s="47"/>
      <c r="GB246" s="47"/>
      <c r="GC246" s="47"/>
      <c r="GD246" s="47"/>
      <c r="GE246" s="47"/>
      <c r="GF246" s="47"/>
      <c r="GG246" s="47"/>
      <c r="GH246" s="47"/>
      <c r="GI246" s="47"/>
      <c r="GJ246" s="47"/>
      <c r="GK246" s="47"/>
      <c r="GL246" s="47"/>
      <c r="GM246" s="47"/>
      <c r="GN246" s="47"/>
      <c r="GO246" s="47"/>
      <c r="GP246" s="47"/>
      <c r="GQ246" s="47"/>
      <c r="GR246" s="47"/>
      <c r="GS246" s="47"/>
      <c r="GT246" s="47"/>
      <c r="GU246" s="47"/>
      <c r="GV246" s="47"/>
      <c r="GW246" s="47"/>
      <c r="GX246" s="47"/>
      <c r="GY246" s="47"/>
      <c r="GZ246" s="47"/>
      <c r="HA246" s="47"/>
      <c r="HB246" s="47"/>
      <c r="HC246" s="47"/>
      <c r="HD246" s="47"/>
      <c r="HE246" s="47"/>
      <c r="HF246" s="47"/>
      <c r="HG246" s="47"/>
      <c r="HH246" s="47"/>
      <c r="HI246" s="47"/>
      <c r="HJ246" s="47"/>
      <c r="HK246" s="47"/>
      <c r="HL246" s="47"/>
      <c r="HM246" s="47"/>
      <c r="HN246" s="47"/>
      <c r="HO246" s="47"/>
      <c r="HP246" s="47"/>
      <c r="HQ246" s="47"/>
      <c r="HR246" s="47"/>
      <c r="HS246" s="47"/>
      <c r="HT246" s="47"/>
      <c r="HU246" s="47"/>
      <c r="HV246" s="47"/>
      <c r="HW246" s="47"/>
      <c r="HX246" s="47"/>
      <c r="HY246" s="47"/>
      <c r="HZ246" s="47"/>
      <c r="IA246" s="47"/>
      <c r="IB246" s="47"/>
      <c r="IC246" s="47"/>
      <c r="ID246" s="47"/>
      <c r="IE246" s="47"/>
      <c r="IF246" s="47"/>
      <c r="IG246" s="47"/>
      <c r="IH246" s="47"/>
      <c r="II246" s="47"/>
      <c r="IJ246" s="47"/>
    </row>
    <row r="247" spans="1:244" ht="18" customHeight="1" x14ac:dyDescent="0.25">
      <c r="A247" s="46"/>
      <c r="B247" s="237" t="s">
        <v>111</v>
      </c>
      <c r="C247" s="237"/>
      <c r="D247" s="237"/>
      <c r="E247" s="237"/>
      <c r="F247" s="237"/>
      <c r="G247" s="237"/>
      <c r="H247" s="237"/>
      <c r="I247" s="237"/>
      <c r="J247" s="237"/>
      <c r="K247" s="237"/>
      <c r="L247" s="237"/>
      <c r="M247" s="237"/>
      <c r="N247" s="57"/>
      <c r="O247" s="57"/>
      <c r="P247" s="57"/>
      <c r="Q247" s="5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c r="BJ247" s="47"/>
      <c r="BK247" s="47"/>
      <c r="BL247" s="47"/>
      <c r="BM247" s="47"/>
      <c r="BN247" s="47"/>
      <c r="BO247" s="47"/>
      <c r="BP247" s="47"/>
      <c r="BQ247" s="47"/>
      <c r="BR247" s="47"/>
      <c r="BS247" s="47"/>
      <c r="BT247" s="47"/>
      <c r="BU247" s="47"/>
      <c r="BV247" s="47"/>
      <c r="BW247" s="47"/>
      <c r="BX247" s="47"/>
      <c r="BY247" s="47"/>
      <c r="BZ247" s="47"/>
      <c r="CA247" s="47"/>
      <c r="CB247" s="47"/>
      <c r="CC247" s="47"/>
      <c r="CD247" s="47"/>
      <c r="CE247" s="47"/>
      <c r="CF247" s="47"/>
      <c r="CG247" s="47"/>
      <c r="CH247" s="47"/>
      <c r="CI247" s="47"/>
      <c r="CJ247" s="47"/>
      <c r="CK247" s="47"/>
      <c r="CL247" s="47"/>
      <c r="CM247" s="47"/>
      <c r="CN247" s="47"/>
      <c r="CO247" s="47"/>
      <c r="CP247" s="47"/>
      <c r="CQ247" s="47"/>
      <c r="CR247" s="47"/>
      <c r="CS247" s="47"/>
      <c r="CT247" s="47"/>
      <c r="CU247" s="47"/>
      <c r="CV247" s="47"/>
      <c r="CW247" s="47"/>
      <c r="CX247" s="47"/>
      <c r="CY247" s="47"/>
      <c r="CZ247" s="47"/>
      <c r="DA247" s="47"/>
      <c r="DB247" s="47"/>
      <c r="DC247" s="47"/>
      <c r="DD247" s="47"/>
      <c r="DE247" s="47"/>
      <c r="DF247" s="47"/>
      <c r="DG247" s="47"/>
      <c r="DH247" s="47"/>
      <c r="DI247" s="47"/>
      <c r="DJ247" s="47"/>
      <c r="DK247" s="47"/>
      <c r="DL247" s="47"/>
      <c r="DM247" s="47"/>
      <c r="DN247" s="47"/>
      <c r="DO247" s="47"/>
      <c r="DP247" s="47"/>
      <c r="DQ247" s="47"/>
      <c r="DR247" s="47"/>
      <c r="DS247" s="47"/>
      <c r="DT247" s="47"/>
      <c r="DU247" s="47"/>
      <c r="DV247" s="47"/>
      <c r="DW247" s="47"/>
      <c r="DX247" s="47"/>
      <c r="DY247" s="47"/>
      <c r="DZ247" s="47"/>
      <c r="EA247" s="47"/>
      <c r="EB247" s="47"/>
      <c r="EC247" s="47"/>
      <c r="ED247" s="47"/>
      <c r="EE247" s="47"/>
      <c r="EF247" s="47"/>
      <c r="EG247" s="47"/>
      <c r="EH247" s="47"/>
      <c r="EI247" s="47"/>
      <c r="EJ247" s="47"/>
      <c r="EK247" s="47"/>
      <c r="EL247" s="47"/>
      <c r="EM247" s="47"/>
      <c r="EN247" s="47"/>
      <c r="EO247" s="47"/>
      <c r="EP247" s="47"/>
      <c r="EQ247" s="47"/>
      <c r="ER247" s="47"/>
      <c r="ES247" s="47"/>
      <c r="ET247" s="47"/>
      <c r="EU247" s="47"/>
      <c r="EV247" s="47"/>
      <c r="EW247" s="47"/>
      <c r="EX247" s="47"/>
      <c r="EY247" s="47"/>
      <c r="EZ247" s="47"/>
      <c r="FA247" s="47"/>
      <c r="FB247" s="47"/>
      <c r="FC247" s="47"/>
      <c r="FD247" s="47"/>
      <c r="FE247" s="47"/>
      <c r="FF247" s="47"/>
      <c r="FG247" s="47"/>
      <c r="FH247" s="47"/>
      <c r="FI247" s="47"/>
      <c r="FJ247" s="47"/>
      <c r="FK247" s="47"/>
      <c r="FL247" s="47"/>
      <c r="FM247" s="47"/>
      <c r="FN247" s="47"/>
      <c r="FO247" s="47"/>
      <c r="FP247" s="47"/>
      <c r="FQ247" s="47"/>
      <c r="FR247" s="47"/>
      <c r="FS247" s="47"/>
      <c r="FT247" s="47"/>
      <c r="FU247" s="47"/>
      <c r="FV247" s="47"/>
      <c r="FW247" s="47"/>
      <c r="FX247" s="47"/>
      <c r="FY247" s="47"/>
      <c r="FZ247" s="47"/>
      <c r="GA247" s="47"/>
      <c r="GB247" s="47"/>
      <c r="GC247" s="47"/>
      <c r="GD247" s="47"/>
      <c r="GE247" s="47"/>
      <c r="GF247" s="47"/>
      <c r="GG247" s="47"/>
      <c r="GH247" s="47"/>
      <c r="GI247" s="47"/>
      <c r="GJ247" s="47"/>
      <c r="GK247" s="47"/>
      <c r="GL247" s="47"/>
      <c r="GM247" s="47"/>
      <c r="GN247" s="47"/>
      <c r="GO247" s="47"/>
      <c r="GP247" s="47"/>
      <c r="GQ247" s="47"/>
      <c r="GR247" s="47"/>
      <c r="GS247" s="47"/>
      <c r="GT247" s="47"/>
      <c r="GU247" s="47"/>
      <c r="GV247" s="47"/>
      <c r="GW247" s="47"/>
      <c r="GX247" s="47"/>
      <c r="GY247" s="47"/>
      <c r="GZ247" s="47"/>
      <c r="HA247" s="47"/>
      <c r="HB247" s="47"/>
      <c r="HC247" s="47"/>
      <c r="HD247" s="47"/>
      <c r="HE247" s="47"/>
      <c r="HF247" s="47"/>
      <c r="HG247" s="47"/>
      <c r="HH247" s="47"/>
      <c r="HI247" s="47"/>
      <c r="HJ247" s="47"/>
      <c r="HK247" s="47"/>
      <c r="HL247" s="47"/>
      <c r="HM247" s="47"/>
      <c r="HN247" s="47"/>
      <c r="HO247" s="47"/>
      <c r="HP247" s="47"/>
      <c r="HQ247" s="47"/>
      <c r="HR247" s="47"/>
      <c r="HS247" s="47"/>
      <c r="HT247" s="47"/>
      <c r="HU247" s="47"/>
      <c r="HV247" s="47"/>
      <c r="HW247" s="47"/>
      <c r="HX247" s="47"/>
      <c r="HY247" s="47"/>
      <c r="HZ247" s="47"/>
      <c r="IA247" s="47"/>
      <c r="IB247" s="47"/>
      <c r="IC247" s="47"/>
      <c r="ID247" s="47"/>
      <c r="IE247" s="47"/>
      <c r="IF247" s="47"/>
      <c r="IG247" s="47"/>
      <c r="IH247" s="47"/>
      <c r="II247" s="47"/>
      <c r="IJ247" s="47"/>
    </row>
    <row r="248" spans="1:244" ht="18" customHeight="1" x14ac:dyDescent="0.25">
      <c r="A248" s="211" t="s">
        <v>234</v>
      </c>
      <c r="B248" s="212"/>
      <c r="C248" s="213" t="s">
        <v>142</v>
      </c>
      <c r="D248" s="213"/>
      <c r="E248" s="213"/>
      <c r="F248" s="214">
        <v>10000</v>
      </c>
      <c r="G248" s="211"/>
      <c r="H248" s="214">
        <v>10000</v>
      </c>
      <c r="I248" s="211"/>
      <c r="J248" s="214">
        <v>4648.59</v>
      </c>
      <c r="K248" s="211"/>
      <c r="L248" s="198">
        <v>46.49</v>
      </c>
      <c r="M248" s="198"/>
      <c r="N248" s="49"/>
      <c r="O248" s="49"/>
      <c r="P248" s="49"/>
      <c r="Q248" s="49"/>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c r="BJ248" s="47"/>
      <c r="BK248" s="47"/>
      <c r="BL248" s="47"/>
      <c r="BM248" s="47"/>
      <c r="BN248" s="47"/>
      <c r="BO248" s="47"/>
      <c r="BP248" s="47"/>
      <c r="BQ248" s="47"/>
      <c r="BR248" s="47"/>
      <c r="BS248" s="47"/>
      <c r="BT248" s="47"/>
      <c r="BU248" s="47"/>
      <c r="BV248" s="47"/>
      <c r="BW248" s="47"/>
      <c r="BX248" s="47"/>
      <c r="BY248" s="47"/>
      <c r="BZ248" s="47"/>
      <c r="CA248" s="47"/>
      <c r="CB248" s="47"/>
      <c r="CC248" s="47"/>
      <c r="CD248" s="47"/>
      <c r="CE248" s="47"/>
      <c r="CF248" s="47"/>
      <c r="CG248" s="47"/>
      <c r="CH248" s="47"/>
      <c r="CI248" s="47"/>
      <c r="CJ248" s="47"/>
      <c r="CK248" s="47"/>
      <c r="CL248" s="47"/>
      <c r="CM248" s="47"/>
      <c r="CN248" s="47"/>
      <c r="CO248" s="47"/>
      <c r="CP248" s="47"/>
      <c r="CQ248" s="47"/>
      <c r="CR248" s="47"/>
      <c r="CS248" s="47"/>
      <c r="CT248" s="47"/>
      <c r="CU248" s="47"/>
      <c r="CV248" s="47"/>
      <c r="CW248" s="47"/>
      <c r="CX248" s="47"/>
      <c r="CY248" s="47"/>
      <c r="CZ248" s="47"/>
      <c r="DA248" s="47"/>
      <c r="DB248" s="47"/>
      <c r="DC248" s="47"/>
      <c r="DD248" s="47"/>
      <c r="DE248" s="47"/>
      <c r="DF248" s="47"/>
      <c r="DG248" s="47"/>
      <c r="DH248" s="47"/>
      <c r="DI248" s="47"/>
      <c r="DJ248" s="47"/>
      <c r="DK248" s="47"/>
      <c r="DL248" s="47"/>
      <c r="DM248" s="47"/>
      <c r="DN248" s="47"/>
      <c r="DO248" s="47"/>
      <c r="DP248" s="47"/>
      <c r="DQ248" s="47"/>
      <c r="DR248" s="47"/>
      <c r="DS248" s="47"/>
      <c r="DT248" s="47"/>
      <c r="DU248" s="47"/>
      <c r="DV248" s="47"/>
      <c r="DW248" s="47"/>
      <c r="DX248" s="47"/>
      <c r="DY248" s="47"/>
      <c r="DZ248" s="47"/>
      <c r="EA248" s="47"/>
      <c r="EB248" s="47"/>
      <c r="EC248" s="47"/>
      <c r="ED248" s="47"/>
      <c r="EE248" s="47"/>
      <c r="EF248" s="47"/>
      <c r="EG248" s="47"/>
      <c r="EH248" s="47"/>
      <c r="EI248" s="47"/>
      <c r="EJ248" s="47"/>
      <c r="EK248" s="47"/>
      <c r="EL248" s="47"/>
      <c r="EM248" s="47"/>
      <c r="EN248" s="47"/>
      <c r="EO248" s="47"/>
      <c r="EP248" s="47"/>
      <c r="EQ248" s="47"/>
      <c r="ER248" s="47"/>
      <c r="ES248" s="47"/>
      <c r="ET248" s="47"/>
      <c r="EU248" s="47"/>
      <c r="EV248" s="47"/>
      <c r="EW248" s="47"/>
      <c r="EX248" s="47"/>
      <c r="EY248" s="47"/>
      <c r="EZ248" s="47"/>
      <c r="FA248" s="47"/>
      <c r="FB248" s="47"/>
      <c r="FC248" s="47"/>
      <c r="FD248" s="47"/>
      <c r="FE248" s="47"/>
      <c r="FF248" s="47"/>
      <c r="FG248" s="47"/>
      <c r="FH248" s="47"/>
      <c r="FI248" s="47"/>
      <c r="FJ248" s="47"/>
      <c r="FK248" s="47"/>
      <c r="FL248" s="47"/>
      <c r="FM248" s="47"/>
      <c r="FN248" s="47"/>
      <c r="FO248" s="47"/>
      <c r="FP248" s="47"/>
      <c r="FQ248" s="47"/>
      <c r="FR248" s="47"/>
      <c r="FS248" s="47"/>
      <c r="FT248" s="47"/>
      <c r="FU248" s="47"/>
      <c r="FV248" s="47"/>
      <c r="FW248" s="47"/>
      <c r="FX248" s="47"/>
      <c r="FY248" s="47"/>
      <c r="FZ248" s="47"/>
      <c r="GA248" s="47"/>
      <c r="GB248" s="47"/>
      <c r="GC248" s="47"/>
      <c r="GD248" s="47"/>
      <c r="GE248" s="47"/>
      <c r="GF248" s="47"/>
      <c r="GG248" s="47"/>
      <c r="GH248" s="47"/>
      <c r="GI248" s="47"/>
      <c r="GJ248" s="47"/>
      <c r="GK248" s="47"/>
      <c r="GL248" s="47"/>
      <c r="GM248" s="47"/>
      <c r="GN248" s="47"/>
      <c r="GO248" s="47"/>
      <c r="GP248" s="47"/>
      <c r="GQ248" s="47"/>
      <c r="GR248" s="47"/>
      <c r="GS248" s="47"/>
      <c r="GT248" s="47"/>
      <c r="GU248" s="47"/>
      <c r="GV248" s="47"/>
      <c r="GW248" s="47"/>
      <c r="GX248" s="47"/>
      <c r="GY248" s="47"/>
      <c r="GZ248" s="47"/>
      <c r="HA248" s="47"/>
      <c r="HB248" s="47"/>
      <c r="HC248" s="47"/>
      <c r="HD248" s="47"/>
      <c r="HE248" s="47"/>
      <c r="HF248" s="47"/>
      <c r="HG248" s="47"/>
      <c r="HH248" s="47"/>
      <c r="HI248" s="47"/>
      <c r="HJ248" s="47"/>
      <c r="HK248" s="47"/>
      <c r="HL248" s="47"/>
      <c r="HM248" s="47"/>
      <c r="HN248" s="47"/>
      <c r="HO248" s="47"/>
      <c r="HP248" s="47"/>
      <c r="HQ248" s="47"/>
      <c r="HR248" s="47"/>
      <c r="HS248" s="47"/>
      <c r="HT248" s="47"/>
      <c r="HU248" s="47"/>
      <c r="HV248" s="47"/>
      <c r="HW248" s="47"/>
      <c r="HX248" s="47"/>
      <c r="HY248" s="47"/>
      <c r="HZ248" s="47"/>
      <c r="IA248" s="47"/>
      <c r="IB248" s="47"/>
      <c r="IC248" s="47"/>
      <c r="ID248" s="47"/>
      <c r="IE248" s="47"/>
      <c r="IF248" s="47"/>
      <c r="IG248" s="47"/>
      <c r="IH248" s="47"/>
      <c r="II248" s="47"/>
      <c r="IJ248" s="47"/>
    </row>
    <row r="249" spans="1:244" ht="18" customHeight="1" x14ac:dyDescent="0.25">
      <c r="A249" s="50"/>
      <c r="B249" s="50"/>
      <c r="C249" s="216" t="s">
        <v>143</v>
      </c>
      <c r="D249" s="216"/>
      <c r="E249" s="216"/>
      <c r="F249" s="217">
        <v>10000</v>
      </c>
      <c r="G249" s="218"/>
      <c r="H249" s="217">
        <v>10000</v>
      </c>
      <c r="I249" s="218"/>
      <c r="J249" s="217">
        <v>4648.59</v>
      </c>
      <c r="K249" s="218"/>
      <c r="L249" s="215">
        <v>46.49</v>
      </c>
      <c r="M249" s="215"/>
      <c r="N249" s="49"/>
      <c r="O249" s="49"/>
      <c r="P249" s="49"/>
      <c r="Q249" s="49"/>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c r="CA249" s="47"/>
      <c r="CB249" s="47"/>
      <c r="CC249" s="47"/>
      <c r="CD249" s="47"/>
      <c r="CE249" s="47"/>
      <c r="CF249" s="47"/>
      <c r="CG249" s="47"/>
      <c r="CH249" s="47"/>
      <c r="CI249" s="47"/>
      <c r="CJ249" s="47"/>
      <c r="CK249" s="47"/>
      <c r="CL249" s="47"/>
      <c r="CM249" s="47"/>
      <c r="CN249" s="47"/>
      <c r="CO249" s="47"/>
      <c r="CP249" s="47"/>
      <c r="CQ249" s="47"/>
      <c r="CR249" s="47"/>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c r="EN249" s="47"/>
      <c r="EO249" s="47"/>
      <c r="EP249" s="47"/>
      <c r="EQ249" s="47"/>
      <c r="ER249" s="47"/>
      <c r="ES249" s="47"/>
      <c r="ET249" s="47"/>
      <c r="EU249" s="47"/>
      <c r="EV249" s="47"/>
      <c r="EW249" s="47"/>
      <c r="EX249" s="47"/>
      <c r="EY249" s="47"/>
      <c r="EZ249" s="47"/>
      <c r="FA249" s="47"/>
      <c r="FB249" s="47"/>
      <c r="FC249" s="47"/>
      <c r="FD249" s="47"/>
      <c r="FE249" s="47"/>
      <c r="FF249" s="47"/>
      <c r="FG249" s="47"/>
      <c r="FH249" s="47"/>
      <c r="FI249" s="47"/>
      <c r="FJ249" s="47"/>
      <c r="FK249" s="47"/>
      <c r="FL249" s="47"/>
      <c r="FM249" s="47"/>
      <c r="FN249" s="47"/>
      <c r="FO249" s="47"/>
      <c r="FP249" s="47"/>
      <c r="FQ249" s="47"/>
      <c r="FR249" s="47"/>
      <c r="FS249" s="47"/>
      <c r="FT249" s="47"/>
      <c r="FU249" s="47"/>
      <c r="FV249" s="47"/>
      <c r="FW249" s="47"/>
      <c r="FX249" s="47"/>
      <c r="FY249" s="47"/>
      <c r="FZ249" s="47"/>
      <c r="GA249" s="47"/>
      <c r="GB249" s="47"/>
      <c r="GC249" s="47"/>
      <c r="GD249" s="47"/>
      <c r="GE249" s="47"/>
      <c r="GF249" s="47"/>
      <c r="GG249" s="47"/>
      <c r="GH249" s="47"/>
      <c r="GI249" s="47"/>
      <c r="GJ249" s="47"/>
      <c r="GK249" s="47"/>
      <c r="GL249" s="47"/>
      <c r="GM249" s="47"/>
      <c r="GN249" s="47"/>
      <c r="GO249" s="47"/>
      <c r="GP249" s="47"/>
      <c r="GQ249" s="47"/>
      <c r="GR249" s="47"/>
      <c r="GS249" s="47"/>
      <c r="GT249" s="47"/>
      <c r="GU249" s="47"/>
      <c r="GV249" s="47"/>
      <c r="GW249" s="47"/>
      <c r="GX249" s="47"/>
      <c r="GY249" s="47"/>
      <c r="GZ249" s="47"/>
      <c r="HA249" s="47"/>
      <c r="HB249" s="47"/>
      <c r="HC249" s="47"/>
      <c r="HD249" s="47"/>
      <c r="HE249" s="47"/>
      <c r="HF249" s="47"/>
      <c r="HG249" s="47"/>
      <c r="HH249" s="47"/>
      <c r="HI249" s="47"/>
      <c r="HJ249" s="47"/>
      <c r="HK249" s="47"/>
      <c r="HL249" s="47"/>
      <c r="HM249" s="47"/>
      <c r="HN249" s="47"/>
      <c r="HO249" s="47"/>
      <c r="HP249" s="47"/>
      <c r="HQ249" s="47"/>
      <c r="HR249" s="47"/>
      <c r="HS249" s="47"/>
      <c r="HT249" s="47"/>
      <c r="HU249" s="47"/>
      <c r="HV249" s="47"/>
      <c r="HW249" s="47"/>
      <c r="HX249" s="47"/>
      <c r="HY249" s="47"/>
      <c r="HZ249" s="47"/>
      <c r="IA249" s="47"/>
      <c r="IB249" s="47"/>
      <c r="IC249" s="47"/>
      <c r="ID249" s="47"/>
      <c r="IE249" s="47"/>
      <c r="IF249" s="47"/>
      <c r="IG249" s="47"/>
      <c r="IH249" s="47"/>
      <c r="II249" s="47"/>
      <c r="IJ249" s="47"/>
    </row>
    <row r="250" spans="1:244" s="65" customFormat="1" ht="12.75" customHeight="1" x14ac:dyDescent="0.25">
      <c r="A250" s="56"/>
      <c r="B250" s="56"/>
      <c r="C250" s="216" t="s">
        <v>144</v>
      </c>
      <c r="D250" s="216"/>
      <c r="E250" s="216"/>
      <c r="F250" s="217">
        <v>10000</v>
      </c>
      <c r="G250" s="218"/>
      <c r="H250" s="217">
        <v>10000</v>
      </c>
      <c r="I250" s="218"/>
      <c r="J250" s="217">
        <v>4648.59</v>
      </c>
      <c r="K250" s="218"/>
      <c r="L250" s="215">
        <v>46.49</v>
      </c>
      <c r="M250" s="215"/>
      <c r="N250" s="54"/>
      <c r="O250" s="54"/>
      <c r="P250" s="54"/>
      <c r="Q250" s="54"/>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c r="CT250" s="51"/>
      <c r="CU250" s="51"/>
      <c r="CV250" s="51"/>
      <c r="CW250" s="51"/>
      <c r="CX250" s="51"/>
      <c r="CY250" s="51"/>
      <c r="CZ250" s="51"/>
      <c r="DA250" s="51"/>
      <c r="DB250" s="51"/>
      <c r="DC250" s="51"/>
      <c r="DD250" s="51"/>
      <c r="DE250" s="51"/>
      <c r="DF250" s="51"/>
      <c r="DG250" s="51"/>
      <c r="DH250" s="51"/>
      <c r="DI250" s="51"/>
      <c r="DJ250" s="51"/>
      <c r="DK250" s="51"/>
      <c r="DL250" s="51"/>
      <c r="DM250" s="51"/>
      <c r="DN250" s="51"/>
      <c r="DO250" s="51"/>
      <c r="DP250" s="51"/>
      <c r="DQ250" s="51"/>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1"/>
      <c r="EY250" s="51"/>
      <c r="EZ250" s="51"/>
      <c r="FA250" s="51"/>
      <c r="FB250" s="51"/>
      <c r="FC250" s="51"/>
      <c r="FD250" s="51"/>
      <c r="FE250" s="51"/>
      <c r="FF250" s="51"/>
      <c r="FG250" s="51"/>
      <c r="FH250" s="51"/>
      <c r="FI250" s="51"/>
      <c r="FJ250" s="51"/>
      <c r="FK250" s="51"/>
      <c r="FL250" s="51"/>
      <c r="FM250" s="51"/>
      <c r="FN250" s="51"/>
      <c r="FO250" s="51"/>
      <c r="FP250" s="51"/>
      <c r="FQ250" s="51"/>
      <c r="FR250" s="51"/>
      <c r="FS250" s="51"/>
      <c r="FT250" s="51"/>
      <c r="FU250" s="51"/>
      <c r="FV250" s="51"/>
      <c r="FW250" s="51"/>
      <c r="FX250" s="51"/>
      <c r="FY250" s="51"/>
      <c r="FZ250" s="51"/>
      <c r="GA250" s="51"/>
      <c r="GB250" s="51"/>
      <c r="GC250" s="51"/>
      <c r="GD250" s="51"/>
      <c r="GE250" s="51"/>
      <c r="GF250" s="51"/>
      <c r="GG250" s="51"/>
      <c r="GH250" s="51"/>
      <c r="GI250" s="51"/>
      <c r="GJ250" s="51"/>
      <c r="GK250" s="51"/>
      <c r="GL250" s="51"/>
      <c r="GM250" s="51"/>
      <c r="GN250" s="51"/>
      <c r="GO250" s="51"/>
      <c r="GP250" s="51"/>
      <c r="GQ250" s="51"/>
      <c r="GR250" s="51"/>
      <c r="GS250" s="51"/>
      <c r="GT250" s="51"/>
      <c r="GU250" s="51"/>
      <c r="GV250" s="51"/>
      <c r="GW250" s="51"/>
      <c r="GX250" s="51"/>
      <c r="GY250" s="51"/>
      <c r="GZ250" s="51"/>
      <c r="HA250" s="51"/>
      <c r="HB250" s="51"/>
      <c r="HC250" s="51"/>
      <c r="HD250" s="51"/>
      <c r="HE250" s="51"/>
      <c r="HF250" s="51"/>
      <c r="HG250" s="51"/>
      <c r="HH250" s="51"/>
      <c r="HI250" s="51"/>
      <c r="HJ250" s="51"/>
      <c r="HK250" s="51"/>
      <c r="HL250" s="51"/>
      <c r="HM250" s="51"/>
      <c r="HN250" s="51"/>
      <c r="HO250" s="51"/>
      <c r="HP250" s="51"/>
      <c r="HQ250" s="51"/>
      <c r="HR250" s="51"/>
      <c r="HS250" s="51"/>
      <c r="HT250" s="51"/>
      <c r="HU250" s="51"/>
      <c r="HV250" s="51"/>
      <c r="HW250" s="51"/>
      <c r="HX250" s="51"/>
      <c r="HY250" s="51"/>
      <c r="HZ250" s="51"/>
      <c r="IA250" s="51"/>
      <c r="IB250" s="51"/>
      <c r="IC250" s="51"/>
      <c r="ID250" s="51"/>
      <c r="IE250" s="51"/>
      <c r="IF250" s="51"/>
      <c r="IG250" s="51"/>
      <c r="IH250" s="51"/>
      <c r="II250" s="51"/>
      <c r="IJ250" s="51"/>
    </row>
    <row r="251" spans="1:244" s="65" customFormat="1" ht="13.5" customHeight="1" x14ac:dyDescent="0.25">
      <c r="A251" s="52"/>
      <c r="B251" s="55"/>
      <c r="C251" s="216" t="s">
        <v>145</v>
      </c>
      <c r="D251" s="216"/>
      <c r="E251" s="216"/>
      <c r="F251" s="217">
        <v>10000</v>
      </c>
      <c r="G251" s="218"/>
      <c r="H251" s="217">
        <v>10000</v>
      </c>
      <c r="I251" s="218"/>
      <c r="J251" s="217">
        <v>4648.59</v>
      </c>
      <c r="K251" s="218"/>
      <c r="L251" s="215">
        <v>46.49</v>
      </c>
      <c r="M251" s="215"/>
      <c r="N251" s="55"/>
      <c r="O251" s="55"/>
      <c r="P251" s="55"/>
      <c r="Q251" s="55"/>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c r="CT251" s="51"/>
      <c r="CU251" s="51"/>
      <c r="CV251" s="51"/>
      <c r="CW251" s="51"/>
      <c r="CX251" s="51"/>
      <c r="CY251" s="51"/>
      <c r="CZ251" s="51"/>
      <c r="DA251" s="51"/>
      <c r="DB251" s="51"/>
      <c r="DC251" s="51"/>
      <c r="DD251" s="51"/>
      <c r="DE251" s="51"/>
      <c r="DF251" s="51"/>
      <c r="DG251" s="51"/>
      <c r="DH251" s="51"/>
      <c r="DI251" s="51"/>
      <c r="DJ251" s="51"/>
      <c r="DK251" s="51"/>
      <c r="DL251" s="51"/>
      <c r="DM251" s="51"/>
      <c r="DN251" s="51"/>
      <c r="DO251" s="51"/>
      <c r="DP251" s="51"/>
      <c r="DQ251" s="51"/>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1"/>
      <c r="EY251" s="51"/>
      <c r="EZ251" s="51"/>
      <c r="FA251" s="51"/>
      <c r="FB251" s="51"/>
      <c r="FC251" s="51"/>
      <c r="FD251" s="51"/>
      <c r="FE251" s="51"/>
      <c r="FF251" s="51"/>
      <c r="FG251" s="51"/>
      <c r="FH251" s="51"/>
      <c r="FI251" s="51"/>
      <c r="FJ251" s="51"/>
      <c r="FK251" s="51"/>
      <c r="FL251" s="51"/>
      <c r="FM251" s="51"/>
      <c r="FN251" s="51"/>
      <c r="FO251" s="51"/>
      <c r="FP251" s="51"/>
      <c r="FQ251" s="51"/>
      <c r="FR251" s="51"/>
      <c r="FS251" s="51"/>
      <c r="FT251" s="51"/>
      <c r="FU251" s="51"/>
      <c r="FV251" s="51"/>
      <c r="FW251" s="51"/>
      <c r="FX251" s="51"/>
      <c r="FY251" s="51"/>
      <c r="FZ251" s="51"/>
      <c r="GA251" s="51"/>
      <c r="GB251" s="51"/>
      <c r="GC251" s="51"/>
      <c r="GD251" s="51"/>
      <c r="GE251" s="51"/>
      <c r="GF251" s="51"/>
      <c r="GG251" s="51"/>
      <c r="GH251" s="51"/>
      <c r="GI251" s="51"/>
      <c r="GJ251" s="51"/>
      <c r="GK251" s="51"/>
      <c r="GL251" s="51"/>
      <c r="GM251" s="51"/>
      <c r="GN251" s="51"/>
      <c r="GO251" s="51"/>
      <c r="GP251" s="51"/>
      <c r="GQ251" s="51"/>
      <c r="GR251" s="51"/>
      <c r="GS251" s="51"/>
      <c r="GT251" s="51"/>
      <c r="GU251" s="51"/>
      <c r="GV251" s="51"/>
      <c r="GW251" s="51"/>
      <c r="GX251" s="51"/>
      <c r="GY251" s="51"/>
      <c r="GZ251" s="51"/>
      <c r="HA251" s="51"/>
      <c r="HB251" s="51"/>
      <c r="HC251" s="51"/>
      <c r="HD251" s="51"/>
      <c r="HE251" s="51"/>
      <c r="HF251" s="51"/>
      <c r="HG251" s="51"/>
      <c r="HH251" s="51"/>
      <c r="HI251" s="51"/>
      <c r="HJ251" s="51"/>
      <c r="HK251" s="51"/>
      <c r="HL251" s="51"/>
      <c r="HM251" s="51"/>
      <c r="HN251" s="51"/>
      <c r="HO251" s="51"/>
      <c r="HP251" s="51"/>
      <c r="HQ251" s="51"/>
      <c r="HR251" s="51"/>
      <c r="HS251" s="51"/>
      <c r="HT251" s="51"/>
      <c r="HU251" s="51"/>
      <c r="HV251" s="51"/>
      <c r="HW251" s="51"/>
      <c r="HX251" s="51"/>
      <c r="HY251" s="51"/>
      <c r="HZ251" s="51"/>
      <c r="IA251" s="51"/>
      <c r="IB251" s="51"/>
      <c r="IC251" s="51"/>
      <c r="ID251" s="51"/>
      <c r="IE251" s="51"/>
      <c r="IF251" s="51"/>
      <c r="IG251" s="51"/>
      <c r="IH251" s="51"/>
      <c r="II251" s="51"/>
      <c r="IJ251" s="51"/>
    </row>
    <row r="252" spans="1:244" s="65" customFormat="1" x14ac:dyDescent="0.25">
      <c r="A252" s="46"/>
      <c r="B252" s="345" t="s">
        <v>148</v>
      </c>
      <c r="C252" s="346"/>
      <c r="D252" s="346"/>
      <c r="E252" s="346"/>
      <c r="F252" s="294">
        <v>10000</v>
      </c>
      <c r="G252" s="285"/>
      <c r="H252" s="294">
        <v>10000</v>
      </c>
      <c r="I252" s="285"/>
      <c r="J252" s="294">
        <v>4648.59</v>
      </c>
      <c r="K252" s="285"/>
      <c r="L252" s="347">
        <v>46.49</v>
      </c>
      <c r="M252" s="347"/>
      <c r="N252" s="54"/>
      <c r="O252" s="54"/>
      <c r="P252" s="54"/>
      <c r="Q252" s="54"/>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c r="CT252" s="51"/>
      <c r="CU252" s="51"/>
      <c r="CV252" s="51"/>
      <c r="CW252" s="51"/>
      <c r="CX252" s="51"/>
      <c r="CY252" s="51"/>
      <c r="CZ252" s="51"/>
      <c r="DA252" s="51"/>
      <c r="DB252" s="51"/>
      <c r="DC252" s="51"/>
      <c r="DD252" s="51"/>
      <c r="DE252" s="51"/>
      <c r="DF252" s="51"/>
      <c r="DG252" s="51"/>
      <c r="DH252" s="51"/>
      <c r="DI252" s="51"/>
      <c r="DJ252" s="51"/>
      <c r="DK252" s="51"/>
      <c r="DL252" s="51"/>
      <c r="DM252" s="51"/>
      <c r="DN252" s="51"/>
      <c r="DO252" s="51"/>
      <c r="DP252" s="51"/>
      <c r="DQ252" s="51"/>
      <c r="DR252" s="51"/>
      <c r="DS252" s="51"/>
      <c r="DT252" s="51"/>
      <c r="DU252" s="51"/>
      <c r="DV252" s="51"/>
      <c r="DW252" s="51"/>
      <c r="DX252" s="51"/>
      <c r="DY252" s="51"/>
      <c r="DZ252" s="51"/>
      <c r="EA252" s="51"/>
      <c r="EB252" s="51"/>
      <c r="EC252" s="51"/>
      <c r="ED252" s="51"/>
      <c r="EE252" s="51"/>
      <c r="EF252" s="51"/>
      <c r="EG252" s="51"/>
      <c r="EH252" s="51"/>
      <c r="EI252" s="51"/>
      <c r="EJ252" s="51"/>
      <c r="EK252" s="51"/>
      <c r="EL252" s="51"/>
      <c r="EM252" s="51"/>
      <c r="EN252" s="51"/>
      <c r="EO252" s="51"/>
      <c r="EP252" s="51"/>
      <c r="EQ252" s="51"/>
      <c r="ER252" s="51"/>
      <c r="ES252" s="51"/>
      <c r="ET252" s="51"/>
      <c r="EU252" s="51"/>
      <c r="EV252" s="51"/>
      <c r="EW252" s="51"/>
      <c r="EX252" s="51"/>
      <c r="EY252" s="51"/>
      <c r="EZ252" s="51"/>
      <c r="FA252" s="51"/>
      <c r="FB252" s="51"/>
      <c r="FC252" s="51"/>
      <c r="FD252" s="51"/>
      <c r="FE252" s="51"/>
      <c r="FF252" s="51"/>
      <c r="FG252" s="51"/>
      <c r="FH252" s="51"/>
      <c r="FI252" s="51"/>
      <c r="FJ252" s="51"/>
      <c r="FK252" s="51"/>
      <c r="FL252" s="51"/>
      <c r="FM252" s="51"/>
      <c r="FN252" s="51"/>
      <c r="FO252" s="51"/>
      <c r="FP252" s="51"/>
      <c r="FQ252" s="51"/>
      <c r="FR252" s="51"/>
      <c r="FS252" s="51"/>
      <c r="FT252" s="51"/>
      <c r="FU252" s="51"/>
      <c r="FV252" s="51"/>
      <c r="FW252" s="51"/>
      <c r="FX252" s="51"/>
      <c r="FY252" s="51"/>
      <c r="FZ252" s="51"/>
      <c r="GA252" s="51"/>
      <c r="GB252" s="51"/>
      <c r="GC252" s="51"/>
      <c r="GD252" s="51"/>
      <c r="GE252" s="51"/>
      <c r="GF252" s="51"/>
      <c r="GG252" s="51"/>
      <c r="GH252" s="51"/>
      <c r="GI252" s="51"/>
      <c r="GJ252" s="51"/>
      <c r="GK252" s="51"/>
      <c r="GL252" s="51"/>
      <c r="GM252" s="51"/>
      <c r="GN252" s="51"/>
      <c r="GO252" s="51"/>
      <c r="GP252" s="51"/>
      <c r="GQ252" s="51"/>
      <c r="GR252" s="51"/>
      <c r="GS252" s="51"/>
      <c r="GT252" s="51"/>
      <c r="GU252" s="51"/>
      <c r="GV252" s="51"/>
      <c r="GW252" s="51"/>
      <c r="GX252" s="51"/>
      <c r="GY252" s="51"/>
      <c r="GZ252" s="51"/>
      <c r="HA252" s="51"/>
      <c r="HB252" s="51"/>
      <c r="HC252" s="51"/>
      <c r="HD252" s="51"/>
      <c r="HE252" s="51"/>
      <c r="HF252" s="51"/>
      <c r="HG252" s="51"/>
      <c r="HH252" s="51"/>
      <c r="HI252" s="51"/>
      <c r="HJ252" s="51"/>
      <c r="HK252" s="51"/>
      <c r="HL252" s="51"/>
      <c r="HM252" s="51"/>
      <c r="HN252" s="51"/>
      <c r="HO252" s="51"/>
      <c r="HP252" s="51"/>
      <c r="HQ252" s="51"/>
      <c r="HR252" s="51"/>
      <c r="HS252" s="51"/>
      <c r="HT252" s="51"/>
      <c r="HU252" s="51"/>
      <c r="HV252" s="51"/>
      <c r="HW252" s="51"/>
      <c r="HX252" s="51"/>
      <c r="HY252" s="51"/>
      <c r="HZ252" s="51"/>
      <c r="IA252" s="51"/>
      <c r="IB252" s="51"/>
      <c r="IC252" s="51"/>
      <c r="ID252" s="51"/>
      <c r="IE252" s="51"/>
      <c r="IF252" s="51"/>
      <c r="IG252" s="51"/>
      <c r="IH252" s="51"/>
      <c r="II252" s="51"/>
      <c r="IJ252" s="51"/>
    </row>
    <row r="253" spans="1:244" s="65" customFormat="1" x14ac:dyDescent="0.25">
      <c r="A253" s="46"/>
      <c r="B253" s="314" t="s">
        <v>138</v>
      </c>
      <c r="C253" s="314"/>
      <c r="D253" s="314"/>
      <c r="E253" s="314"/>
      <c r="F253" s="200">
        <v>10000</v>
      </c>
      <c r="G253" s="201"/>
      <c r="H253" s="200">
        <v>10000</v>
      </c>
      <c r="I253" s="201"/>
      <c r="J253" s="200">
        <v>4648.59</v>
      </c>
      <c r="K253" s="201"/>
      <c r="L253" s="199">
        <v>46.49</v>
      </c>
      <c r="M253" s="199"/>
      <c r="N253" s="55"/>
      <c r="O253" s="55"/>
      <c r="P253" s="55"/>
      <c r="Q253" s="55"/>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c r="CT253" s="51"/>
      <c r="CU253" s="51"/>
      <c r="CV253" s="51"/>
      <c r="CW253" s="51"/>
      <c r="CX253" s="51"/>
      <c r="CY253" s="51"/>
      <c r="CZ253" s="51"/>
      <c r="DA253" s="51"/>
      <c r="DB253" s="51"/>
      <c r="DC253" s="51"/>
      <c r="DD253" s="51"/>
      <c r="DE253" s="51"/>
      <c r="DF253" s="51"/>
      <c r="DG253" s="51"/>
      <c r="DH253" s="51"/>
      <c r="DI253" s="51"/>
      <c r="DJ253" s="51"/>
      <c r="DK253" s="51"/>
      <c r="DL253" s="51"/>
      <c r="DM253" s="51"/>
      <c r="DN253" s="51"/>
      <c r="DO253" s="51"/>
      <c r="DP253" s="51"/>
      <c r="DQ253" s="51"/>
      <c r="DR253" s="51"/>
      <c r="DS253" s="51"/>
      <c r="DT253" s="51"/>
      <c r="DU253" s="51"/>
      <c r="DV253" s="51"/>
      <c r="DW253" s="51"/>
      <c r="DX253" s="51"/>
      <c r="DY253" s="51"/>
      <c r="DZ253" s="51"/>
      <c r="EA253" s="51"/>
      <c r="EB253" s="51"/>
      <c r="EC253" s="51"/>
      <c r="ED253" s="51"/>
      <c r="EE253" s="51"/>
      <c r="EF253" s="51"/>
      <c r="EG253" s="51"/>
      <c r="EH253" s="51"/>
      <c r="EI253" s="51"/>
      <c r="EJ253" s="51"/>
      <c r="EK253" s="51"/>
      <c r="EL253" s="51"/>
      <c r="EM253" s="51"/>
      <c r="EN253" s="51"/>
      <c r="EO253" s="51"/>
      <c r="EP253" s="51"/>
      <c r="EQ253" s="51"/>
      <c r="ER253" s="51"/>
      <c r="ES253" s="51"/>
      <c r="ET253" s="51"/>
      <c r="EU253" s="51"/>
      <c r="EV253" s="51"/>
      <c r="EW253" s="51"/>
      <c r="EX253" s="51"/>
      <c r="EY253" s="51"/>
      <c r="EZ253" s="51"/>
      <c r="FA253" s="51"/>
      <c r="FB253" s="51"/>
      <c r="FC253" s="51"/>
      <c r="FD253" s="51"/>
      <c r="FE253" s="51"/>
      <c r="FF253" s="51"/>
      <c r="FG253" s="51"/>
      <c r="FH253" s="51"/>
      <c r="FI253" s="51"/>
      <c r="FJ253" s="51"/>
      <c r="FK253" s="51"/>
      <c r="FL253" s="51"/>
      <c r="FM253" s="51"/>
      <c r="FN253" s="51"/>
      <c r="FO253" s="51"/>
      <c r="FP253" s="51"/>
      <c r="FQ253" s="51"/>
      <c r="FR253" s="51"/>
      <c r="FS253" s="51"/>
      <c r="FT253" s="51"/>
      <c r="FU253" s="51"/>
      <c r="FV253" s="51"/>
      <c r="FW253" s="51"/>
      <c r="FX253" s="51"/>
      <c r="FY253" s="51"/>
      <c r="FZ253" s="51"/>
      <c r="GA253" s="51"/>
      <c r="GB253" s="51"/>
      <c r="GC253" s="51"/>
      <c r="GD253" s="51"/>
      <c r="GE253" s="51"/>
      <c r="GF253" s="51"/>
      <c r="GG253" s="51"/>
      <c r="GH253" s="51"/>
      <c r="GI253" s="51"/>
      <c r="GJ253" s="51"/>
      <c r="GK253" s="51"/>
      <c r="GL253" s="51"/>
      <c r="GM253" s="51"/>
      <c r="GN253" s="51"/>
      <c r="GO253" s="51"/>
      <c r="GP253" s="51"/>
      <c r="GQ253" s="51"/>
      <c r="GR253" s="51"/>
      <c r="GS253" s="51"/>
      <c r="GT253" s="51"/>
      <c r="GU253" s="51"/>
      <c r="GV253" s="51"/>
      <c r="GW253" s="51"/>
      <c r="GX253" s="51"/>
      <c r="GY253" s="51"/>
      <c r="GZ253" s="51"/>
      <c r="HA253" s="51"/>
      <c r="HB253" s="51"/>
      <c r="HC253" s="51"/>
      <c r="HD253" s="51"/>
      <c r="HE253" s="51"/>
      <c r="HF253" s="51"/>
      <c r="HG253" s="51"/>
      <c r="HH253" s="51"/>
      <c r="HI253" s="51"/>
      <c r="HJ253" s="51"/>
      <c r="HK253" s="51"/>
      <c r="HL253" s="51"/>
      <c r="HM253" s="51"/>
      <c r="HN253" s="51"/>
      <c r="HO253" s="51"/>
      <c r="HP253" s="51"/>
      <c r="HQ253" s="51"/>
      <c r="HR253" s="51"/>
      <c r="HS253" s="51"/>
      <c r="HT253" s="51"/>
      <c r="HU253" s="51"/>
      <c r="HV253" s="51"/>
      <c r="HW253" s="51"/>
      <c r="HX253" s="51"/>
      <c r="HY253" s="51"/>
      <c r="HZ253" s="51"/>
      <c r="IA253" s="51"/>
      <c r="IB253" s="51"/>
      <c r="IC253" s="51"/>
      <c r="ID253" s="51"/>
      <c r="IE253" s="51"/>
      <c r="IF253" s="51"/>
      <c r="IG253" s="51"/>
      <c r="IH253" s="51"/>
      <c r="II253" s="51"/>
      <c r="IJ253" s="51"/>
    </row>
    <row r="254" spans="1:244" s="65" customFormat="1" ht="13.5" customHeight="1" x14ac:dyDescent="0.25">
      <c r="A254" s="46"/>
      <c r="B254" s="202" t="s">
        <v>273</v>
      </c>
      <c r="C254" s="202"/>
      <c r="D254" s="202"/>
      <c r="E254" s="202"/>
      <c r="F254" s="204">
        <v>10000</v>
      </c>
      <c r="G254" s="205"/>
      <c r="H254" s="204">
        <v>10000</v>
      </c>
      <c r="I254" s="205"/>
      <c r="J254" s="204">
        <v>4648.59</v>
      </c>
      <c r="K254" s="205"/>
      <c r="L254" s="203">
        <v>46.49</v>
      </c>
      <c r="M254" s="203"/>
      <c r="N254" s="55"/>
      <c r="O254" s="55"/>
      <c r="P254" s="55"/>
      <c r="Q254" s="55"/>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c r="CT254" s="51"/>
      <c r="CU254" s="51"/>
      <c r="CV254" s="51"/>
      <c r="CW254" s="51"/>
      <c r="CX254" s="51"/>
      <c r="CY254" s="51"/>
      <c r="CZ254" s="51"/>
      <c r="DA254" s="51"/>
      <c r="DB254" s="51"/>
      <c r="DC254" s="51"/>
      <c r="DD254" s="51"/>
      <c r="DE254" s="51"/>
      <c r="DF254" s="51"/>
      <c r="DG254" s="51"/>
      <c r="DH254" s="51"/>
      <c r="DI254" s="51"/>
      <c r="DJ254" s="51"/>
      <c r="DK254" s="51"/>
      <c r="DL254" s="51"/>
      <c r="DM254" s="51"/>
      <c r="DN254" s="51"/>
      <c r="DO254" s="51"/>
      <c r="DP254" s="51"/>
      <c r="DQ254" s="51"/>
      <c r="DR254" s="51"/>
      <c r="DS254" s="51"/>
      <c r="DT254" s="51"/>
      <c r="DU254" s="51"/>
      <c r="DV254" s="51"/>
      <c r="DW254" s="51"/>
      <c r="DX254" s="51"/>
      <c r="DY254" s="51"/>
      <c r="DZ254" s="51"/>
      <c r="EA254" s="51"/>
      <c r="EB254" s="51"/>
      <c r="EC254" s="51"/>
      <c r="ED254" s="51"/>
      <c r="EE254" s="51"/>
      <c r="EF254" s="51"/>
      <c r="EG254" s="51"/>
      <c r="EH254" s="51"/>
      <c r="EI254" s="51"/>
      <c r="EJ254" s="51"/>
      <c r="EK254" s="51"/>
      <c r="EL254" s="51"/>
      <c r="EM254" s="51"/>
      <c r="EN254" s="51"/>
      <c r="EO254" s="51"/>
      <c r="EP254" s="51"/>
      <c r="EQ254" s="51"/>
      <c r="ER254" s="51"/>
      <c r="ES254" s="51"/>
      <c r="ET254" s="51"/>
      <c r="EU254" s="51"/>
      <c r="EV254" s="51"/>
      <c r="EW254" s="51"/>
      <c r="EX254" s="51"/>
      <c r="EY254" s="51"/>
      <c r="EZ254" s="51"/>
      <c r="FA254" s="51"/>
      <c r="FB254" s="51"/>
      <c r="FC254" s="51"/>
      <c r="FD254" s="51"/>
      <c r="FE254" s="51"/>
      <c r="FF254" s="51"/>
      <c r="FG254" s="51"/>
      <c r="FH254" s="51"/>
      <c r="FI254" s="51"/>
      <c r="FJ254" s="51"/>
      <c r="FK254" s="51"/>
      <c r="FL254" s="51"/>
      <c r="FM254" s="51"/>
      <c r="FN254" s="51"/>
      <c r="FO254" s="51"/>
      <c r="FP254" s="51"/>
      <c r="FQ254" s="51"/>
      <c r="FR254" s="51"/>
      <c r="FS254" s="51"/>
      <c r="FT254" s="51"/>
      <c r="FU254" s="51"/>
      <c r="FV254" s="51"/>
      <c r="FW254" s="51"/>
      <c r="FX254" s="51"/>
      <c r="FY254" s="51"/>
      <c r="FZ254" s="51"/>
      <c r="GA254" s="51"/>
      <c r="GB254" s="51"/>
      <c r="GC254" s="51"/>
      <c r="GD254" s="51"/>
      <c r="GE254" s="51"/>
      <c r="GF254" s="51"/>
      <c r="GG254" s="51"/>
      <c r="GH254" s="51"/>
      <c r="GI254" s="51"/>
      <c r="GJ254" s="51"/>
      <c r="GK254" s="51"/>
      <c r="GL254" s="51"/>
      <c r="GM254" s="51"/>
      <c r="GN254" s="51"/>
      <c r="GO254" s="51"/>
      <c r="GP254" s="51"/>
      <c r="GQ254" s="51"/>
      <c r="GR254" s="51"/>
      <c r="GS254" s="51"/>
      <c r="GT254" s="51"/>
      <c r="GU254" s="51"/>
      <c r="GV254" s="51"/>
      <c r="GW254" s="51"/>
      <c r="GX254" s="51"/>
      <c r="GY254" s="51"/>
      <c r="GZ254" s="51"/>
      <c r="HA254" s="51"/>
      <c r="HB254" s="51"/>
      <c r="HC254" s="51"/>
      <c r="HD254" s="51"/>
      <c r="HE254" s="51"/>
      <c r="HF254" s="51"/>
      <c r="HG254" s="51"/>
      <c r="HH254" s="51"/>
      <c r="HI254" s="51"/>
      <c r="HJ254" s="51"/>
      <c r="HK254" s="51"/>
      <c r="HL254" s="51"/>
      <c r="HM254" s="51"/>
      <c r="HN254" s="51"/>
      <c r="HO254" s="51"/>
      <c r="HP254" s="51"/>
      <c r="HQ254" s="51"/>
      <c r="HR254" s="51"/>
      <c r="HS254" s="51"/>
      <c r="HT254" s="51"/>
      <c r="HU254" s="51"/>
      <c r="HV254" s="51"/>
      <c r="HW254" s="51"/>
      <c r="HX254" s="51"/>
      <c r="HY254" s="51"/>
      <c r="HZ254" s="51"/>
      <c r="IA254" s="51"/>
      <c r="IB254" s="51"/>
      <c r="IC254" s="51"/>
      <c r="ID254" s="51"/>
      <c r="IE254" s="51"/>
      <c r="IF254" s="51"/>
      <c r="IG254" s="51"/>
      <c r="IH254" s="51"/>
      <c r="II254" s="51"/>
      <c r="IJ254" s="51"/>
    </row>
    <row r="255" spans="1:244" s="65" customFormat="1" ht="32.25" customHeight="1" x14ac:dyDescent="0.25">
      <c r="A255" s="46"/>
      <c r="B255" s="307" t="s">
        <v>277</v>
      </c>
      <c r="C255" s="307"/>
      <c r="D255" s="307"/>
      <c r="E255" s="307"/>
      <c r="F255" s="308">
        <v>1441458</v>
      </c>
      <c r="G255" s="309"/>
      <c r="H255" s="308">
        <v>1426149</v>
      </c>
      <c r="I255" s="309"/>
      <c r="J255" s="308">
        <v>1426148.02</v>
      </c>
      <c r="K255" s="309"/>
      <c r="L255" s="207">
        <v>100</v>
      </c>
      <c r="M255" s="207"/>
      <c r="N255" s="55"/>
      <c r="O255" s="55"/>
      <c r="P255" s="55"/>
      <c r="Q255" s="55"/>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c r="CT255" s="51"/>
      <c r="CU255" s="51"/>
      <c r="CV255" s="51"/>
      <c r="CW255" s="51"/>
      <c r="CX255" s="51"/>
      <c r="CY255" s="51"/>
      <c r="CZ255" s="51"/>
      <c r="DA255" s="51"/>
      <c r="DB255" s="51"/>
      <c r="DC255" s="51"/>
      <c r="DD255" s="51"/>
      <c r="DE255" s="51"/>
      <c r="DF255" s="51"/>
      <c r="DG255" s="51"/>
      <c r="DH255" s="51"/>
      <c r="DI255" s="51"/>
      <c r="DJ255" s="51"/>
      <c r="DK255" s="51"/>
      <c r="DL255" s="51"/>
      <c r="DM255" s="51"/>
      <c r="DN255" s="51"/>
      <c r="DO255" s="51"/>
      <c r="DP255" s="51"/>
      <c r="DQ255" s="51"/>
      <c r="DR255" s="51"/>
      <c r="DS255" s="51"/>
      <c r="DT255" s="51"/>
      <c r="DU255" s="51"/>
      <c r="DV255" s="51"/>
      <c r="DW255" s="51"/>
      <c r="DX255" s="51"/>
      <c r="DY255" s="51"/>
      <c r="DZ255" s="51"/>
      <c r="EA255" s="51"/>
      <c r="EB255" s="51"/>
      <c r="EC255" s="51"/>
      <c r="ED255" s="51"/>
      <c r="EE255" s="51"/>
      <c r="EF255" s="51"/>
      <c r="EG255" s="51"/>
      <c r="EH255" s="51"/>
      <c r="EI255" s="51"/>
      <c r="EJ255" s="51"/>
      <c r="EK255" s="51"/>
      <c r="EL255" s="51"/>
      <c r="EM255" s="51"/>
      <c r="EN255" s="51"/>
      <c r="EO255" s="51"/>
      <c r="EP255" s="51"/>
      <c r="EQ255" s="51"/>
      <c r="ER255" s="51"/>
      <c r="ES255" s="51"/>
      <c r="ET255" s="51"/>
      <c r="EU255" s="51"/>
      <c r="EV255" s="51"/>
      <c r="EW255" s="51"/>
      <c r="EX255" s="51"/>
      <c r="EY255" s="51"/>
      <c r="EZ255" s="51"/>
      <c r="FA255" s="51"/>
      <c r="FB255" s="51"/>
      <c r="FC255" s="51"/>
      <c r="FD255" s="51"/>
      <c r="FE255" s="51"/>
      <c r="FF255" s="51"/>
      <c r="FG255" s="51"/>
      <c r="FH255" s="51"/>
      <c r="FI255" s="51"/>
      <c r="FJ255" s="51"/>
      <c r="FK255" s="51"/>
      <c r="FL255" s="51"/>
      <c r="FM255" s="51"/>
      <c r="FN255" s="51"/>
      <c r="FO255" s="51"/>
      <c r="FP255" s="51"/>
      <c r="FQ255" s="51"/>
      <c r="FR255" s="51"/>
      <c r="FS255" s="51"/>
      <c r="FT255" s="51"/>
      <c r="FU255" s="51"/>
      <c r="FV255" s="51"/>
      <c r="FW255" s="51"/>
      <c r="FX255" s="51"/>
      <c r="FY255" s="51"/>
      <c r="FZ255" s="51"/>
      <c r="GA255" s="51"/>
      <c r="GB255" s="51"/>
      <c r="GC255" s="51"/>
      <c r="GD255" s="51"/>
      <c r="GE255" s="51"/>
      <c r="GF255" s="51"/>
      <c r="GG255" s="51"/>
      <c r="GH255" s="51"/>
      <c r="GI255" s="51"/>
      <c r="GJ255" s="51"/>
      <c r="GK255" s="51"/>
      <c r="GL255" s="51"/>
      <c r="GM255" s="51"/>
      <c r="GN255" s="51"/>
      <c r="GO255" s="51"/>
      <c r="GP255" s="51"/>
      <c r="GQ255" s="51"/>
      <c r="GR255" s="51"/>
      <c r="GS255" s="51"/>
      <c r="GT255" s="51"/>
      <c r="GU255" s="51"/>
      <c r="GV255" s="51"/>
      <c r="GW255" s="51"/>
      <c r="GX255" s="51"/>
      <c r="GY255" s="51"/>
      <c r="GZ255" s="51"/>
      <c r="HA255" s="51"/>
      <c r="HB255" s="51"/>
      <c r="HC255" s="51"/>
      <c r="HD255" s="51"/>
      <c r="HE255" s="51"/>
      <c r="HF255" s="51"/>
      <c r="HG255" s="51"/>
      <c r="HH255" s="51"/>
      <c r="HI255" s="51"/>
      <c r="HJ255" s="51"/>
      <c r="HK255" s="51"/>
      <c r="HL255" s="51"/>
      <c r="HM255" s="51"/>
      <c r="HN255" s="51"/>
      <c r="HO255" s="51"/>
      <c r="HP255" s="51"/>
      <c r="HQ255" s="51"/>
      <c r="HR255" s="51"/>
      <c r="HS255" s="51"/>
      <c r="HT255" s="51"/>
      <c r="HU255" s="51"/>
      <c r="HV255" s="51"/>
      <c r="HW255" s="51"/>
      <c r="HX255" s="51"/>
      <c r="HY255" s="51"/>
      <c r="HZ255" s="51"/>
      <c r="IA255" s="51"/>
      <c r="IB255" s="51"/>
      <c r="IC255" s="51"/>
      <c r="ID255" s="51"/>
      <c r="IE255" s="51"/>
      <c r="IF255" s="51"/>
      <c r="IG255" s="51"/>
      <c r="IH255" s="51"/>
      <c r="II255" s="51"/>
      <c r="IJ255" s="51"/>
    </row>
    <row r="256" spans="1:244" ht="18" customHeight="1" x14ac:dyDescent="0.25">
      <c r="A256" s="46"/>
      <c r="B256" s="57"/>
      <c r="C256" s="57"/>
      <c r="D256" s="57"/>
      <c r="E256" s="57"/>
      <c r="F256" s="57"/>
      <c r="G256" s="57"/>
      <c r="H256" s="57"/>
      <c r="I256" s="57"/>
      <c r="J256" s="57"/>
      <c r="K256" s="57"/>
      <c r="L256" s="57"/>
      <c r="M256" s="57"/>
      <c r="N256" s="57"/>
      <c r="O256" s="57"/>
      <c r="P256" s="57"/>
      <c r="Q256" s="5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c r="ES256" s="47"/>
      <c r="ET256" s="47"/>
      <c r="EU256" s="47"/>
      <c r="EV256" s="47"/>
      <c r="EW256" s="47"/>
      <c r="EX256" s="47"/>
      <c r="EY256" s="47"/>
      <c r="EZ256" s="47"/>
      <c r="FA256" s="47"/>
      <c r="FB256" s="47"/>
      <c r="FC256" s="47"/>
      <c r="FD256" s="47"/>
      <c r="FE256" s="47"/>
      <c r="FF256" s="47"/>
      <c r="FG256" s="47"/>
      <c r="FH256" s="47"/>
      <c r="FI256" s="47"/>
      <c r="FJ256" s="47"/>
      <c r="FK256" s="47"/>
      <c r="FL256" s="47"/>
      <c r="FM256" s="47"/>
      <c r="FN256" s="47"/>
      <c r="FO256" s="47"/>
      <c r="FP256" s="47"/>
      <c r="FQ256" s="47"/>
      <c r="FR256" s="47"/>
      <c r="FS256" s="47"/>
      <c r="FT256" s="47"/>
      <c r="FU256" s="47"/>
      <c r="FV256" s="47"/>
      <c r="FW256" s="47"/>
      <c r="FX256" s="47"/>
      <c r="FY256" s="47"/>
      <c r="FZ256" s="47"/>
      <c r="GA256" s="47"/>
      <c r="GB256" s="47"/>
      <c r="GC256" s="47"/>
      <c r="GD256" s="47"/>
      <c r="GE256" s="47"/>
      <c r="GF256" s="47"/>
      <c r="GG256" s="47"/>
      <c r="GH256" s="47"/>
      <c r="GI256" s="47"/>
      <c r="GJ256" s="47"/>
      <c r="GK256" s="47"/>
      <c r="GL256" s="47"/>
      <c r="GM256" s="47"/>
      <c r="GN256" s="47"/>
      <c r="GO256" s="47"/>
      <c r="GP256" s="47"/>
      <c r="GQ256" s="47"/>
      <c r="GR256" s="47"/>
      <c r="GS256" s="47"/>
      <c r="GT256" s="47"/>
      <c r="GU256" s="47"/>
      <c r="GV256" s="47"/>
      <c r="GW256" s="47"/>
      <c r="GX256" s="47"/>
      <c r="GY256" s="47"/>
      <c r="GZ256" s="47"/>
      <c r="HA256" s="47"/>
      <c r="HB256" s="47"/>
      <c r="HC256" s="47"/>
      <c r="HD256" s="47"/>
      <c r="HE256" s="47"/>
      <c r="HF256" s="47"/>
      <c r="HG256" s="47"/>
      <c r="HH256" s="47"/>
      <c r="HI256" s="47"/>
      <c r="HJ256" s="47"/>
      <c r="HK256" s="47"/>
      <c r="HL256" s="47"/>
      <c r="HM256" s="47"/>
      <c r="HN256" s="47"/>
      <c r="HO256" s="47"/>
      <c r="HP256" s="47"/>
      <c r="HQ256" s="47"/>
      <c r="HR256" s="47"/>
      <c r="HS256" s="47"/>
      <c r="HT256" s="47"/>
      <c r="HU256" s="47"/>
      <c r="HV256" s="47"/>
      <c r="HW256" s="47"/>
      <c r="HX256" s="47"/>
      <c r="HY256" s="47"/>
      <c r="HZ256" s="47"/>
      <c r="IA256" s="47"/>
      <c r="IB256" s="47"/>
      <c r="IC256" s="47"/>
      <c r="ID256" s="47"/>
      <c r="IE256" s="47"/>
      <c r="IF256" s="47"/>
      <c r="IG256" s="47"/>
      <c r="IH256" s="47"/>
      <c r="II256" s="47"/>
      <c r="IJ256" s="47"/>
    </row>
    <row r="257" spans="1:244" ht="18" customHeight="1" x14ac:dyDescent="0.25">
      <c r="A257" s="46"/>
      <c r="B257" s="206" t="s">
        <v>276</v>
      </c>
      <c r="C257" s="206"/>
      <c r="D257" s="206"/>
      <c r="E257" s="206"/>
      <c r="F257" s="206"/>
      <c r="G257" s="206"/>
      <c r="H257" s="206"/>
      <c r="I257" s="206"/>
      <c r="J257" s="206"/>
      <c r="K257" s="206"/>
      <c r="L257" s="206"/>
      <c r="M257" s="206"/>
      <c r="N257" s="57"/>
      <c r="O257" s="57"/>
      <c r="P257" s="57"/>
      <c r="Q257" s="5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c r="DM257" s="47"/>
      <c r="DN257" s="47"/>
      <c r="DO257" s="47"/>
      <c r="DP257" s="47"/>
      <c r="DQ257" s="47"/>
      <c r="DR257" s="47"/>
      <c r="DS257" s="47"/>
      <c r="DT257" s="47"/>
      <c r="DU257" s="47"/>
      <c r="DV257" s="47"/>
      <c r="DW257" s="47"/>
      <c r="DX257" s="47"/>
      <c r="DY257" s="47"/>
      <c r="DZ257" s="47"/>
      <c r="EA257" s="47"/>
      <c r="EB257" s="47"/>
      <c r="EC257" s="47"/>
      <c r="ED257" s="47"/>
      <c r="EE257" s="47"/>
      <c r="EF257" s="47"/>
      <c r="EG257" s="47"/>
      <c r="EH257" s="47"/>
      <c r="EI257" s="47"/>
      <c r="EJ257" s="47"/>
      <c r="EK257" s="47"/>
      <c r="EL257" s="47"/>
      <c r="EM257" s="47"/>
      <c r="EN257" s="47"/>
      <c r="EO257" s="47"/>
      <c r="EP257" s="47"/>
      <c r="EQ257" s="47"/>
      <c r="ER257" s="47"/>
      <c r="ES257" s="47"/>
      <c r="ET257" s="47"/>
      <c r="EU257" s="47"/>
      <c r="EV257" s="47"/>
      <c r="EW257" s="47"/>
      <c r="EX257" s="47"/>
      <c r="EY257" s="47"/>
      <c r="EZ257" s="47"/>
      <c r="FA257" s="47"/>
      <c r="FB257" s="47"/>
      <c r="FC257" s="47"/>
      <c r="FD257" s="47"/>
      <c r="FE257" s="47"/>
      <c r="FF257" s="47"/>
      <c r="FG257" s="47"/>
      <c r="FH257" s="47"/>
      <c r="FI257" s="47"/>
      <c r="FJ257" s="47"/>
      <c r="FK257" s="47"/>
      <c r="FL257" s="47"/>
      <c r="FM257" s="47"/>
      <c r="FN257" s="47"/>
      <c r="FO257" s="47"/>
      <c r="FP257" s="47"/>
      <c r="FQ257" s="47"/>
      <c r="FR257" s="47"/>
      <c r="FS257" s="47"/>
      <c r="FT257" s="47"/>
      <c r="FU257" s="47"/>
      <c r="FV257" s="47"/>
      <c r="FW257" s="47"/>
      <c r="FX257" s="47"/>
      <c r="FY257" s="47"/>
      <c r="FZ257" s="47"/>
      <c r="GA257" s="47"/>
      <c r="GB257" s="47"/>
      <c r="GC257" s="47"/>
      <c r="GD257" s="47"/>
      <c r="GE257" s="47"/>
      <c r="GF257" s="47"/>
      <c r="GG257" s="47"/>
      <c r="GH257" s="47"/>
      <c r="GI257" s="47"/>
      <c r="GJ257" s="47"/>
      <c r="GK257" s="47"/>
      <c r="GL257" s="47"/>
      <c r="GM257" s="47"/>
      <c r="GN257" s="47"/>
      <c r="GO257" s="47"/>
      <c r="GP257" s="47"/>
      <c r="GQ257" s="47"/>
      <c r="GR257" s="47"/>
      <c r="GS257" s="47"/>
      <c r="GT257" s="47"/>
      <c r="GU257" s="47"/>
      <c r="GV257" s="47"/>
      <c r="GW257" s="47"/>
      <c r="GX257" s="47"/>
      <c r="GY257" s="47"/>
      <c r="GZ257" s="47"/>
      <c r="HA257" s="47"/>
      <c r="HB257" s="47"/>
      <c r="HC257" s="47"/>
      <c r="HD257" s="47"/>
      <c r="HE257" s="47"/>
      <c r="HF257" s="47"/>
      <c r="HG257" s="47"/>
      <c r="HH257" s="47"/>
      <c r="HI257" s="47"/>
      <c r="HJ257" s="47"/>
      <c r="HK257" s="47"/>
      <c r="HL257" s="47"/>
      <c r="HM257" s="47"/>
      <c r="HN257" s="47"/>
      <c r="HO257" s="47"/>
      <c r="HP257" s="47"/>
      <c r="HQ257" s="47"/>
      <c r="HR257" s="47"/>
      <c r="HS257" s="47"/>
      <c r="HT257" s="47"/>
      <c r="HU257" s="47"/>
      <c r="HV257" s="47"/>
      <c r="HW257" s="47"/>
      <c r="HX257" s="47"/>
      <c r="HY257" s="47"/>
      <c r="HZ257" s="47"/>
      <c r="IA257" s="47"/>
      <c r="IB257" s="47"/>
      <c r="IC257" s="47"/>
      <c r="ID257" s="47"/>
      <c r="IE257" s="47"/>
      <c r="IF257" s="47"/>
      <c r="IG257" s="47"/>
      <c r="IH257" s="47"/>
      <c r="II257" s="47"/>
      <c r="IJ257" s="47"/>
    </row>
    <row r="258" spans="1:244" ht="18" customHeight="1" x14ac:dyDescent="0.25">
      <c r="A258" s="46"/>
      <c r="B258" s="238" t="s">
        <v>275</v>
      </c>
      <c r="C258" s="238"/>
      <c r="D258" s="238"/>
      <c r="E258" s="238"/>
      <c r="F258" s="238"/>
      <c r="G258" s="238"/>
      <c r="H258" s="238"/>
      <c r="I258" s="238"/>
      <c r="J258" s="238"/>
      <c r="K258" s="238"/>
      <c r="L258" s="238"/>
      <c r="M258" s="238"/>
      <c r="N258" s="57"/>
      <c r="O258" s="57"/>
      <c r="P258" s="57"/>
      <c r="Q258" s="5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c r="DM258" s="47"/>
      <c r="DN258" s="47"/>
      <c r="DO258" s="47"/>
      <c r="DP258" s="47"/>
      <c r="DQ258" s="47"/>
      <c r="DR258" s="47"/>
      <c r="DS258" s="47"/>
      <c r="DT258" s="47"/>
      <c r="DU258" s="47"/>
      <c r="DV258" s="47"/>
      <c r="DW258" s="47"/>
      <c r="DX258" s="47"/>
      <c r="DY258" s="47"/>
      <c r="DZ258" s="47"/>
      <c r="EA258" s="47"/>
      <c r="EB258" s="47"/>
      <c r="EC258" s="47"/>
      <c r="ED258" s="47"/>
      <c r="EE258" s="47"/>
      <c r="EF258" s="47"/>
      <c r="EG258" s="47"/>
      <c r="EH258" s="47"/>
      <c r="EI258" s="47"/>
      <c r="EJ258" s="47"/>
      <c r="EK258" s="47"/>
      <c r="EL258" s="47"/>
      <c r="EM258" s="47"/>
      <c r="EN258" s="47"/>
      <c r="EO258" s="47"/>
      <c r="EP258" s="47"/>
      <c r="EQ258" s="47"/>
      <c r="ER258" s="47"/>
      <c r="ES258" s="47"/>
      <c r="ET258" s="47"/>
      <c r="EU258" s="47"/>
      <c r="EV258" s="47"/>
      <c r="EW258" s="47"/>
      <c r="EX258" s="47"/>
      <c r="EY258" s="47"/>
      <c r="EZ258" s="47"/>
      <c r="FA258" s="47"/>
      <c r="FB258" s="47"/>
      <c r="FC258" s="47"/>
      <c r="FD258" s="47"/>
      <c r="FE258" s="47"/>
      <c r="FF258" s="47"/>
      <c r="FG258" s="47"/>
      <c r="FH258" s="47"/>
      <c r="FI258" s="47"/>
      <c r="FJ258" s="47"/>
      <c r="FK258" s="47"/>
      <c r="FL258" s="47"/>
      <c r="FM258" s="47"/>
      <c r="FN258" s="47"/>
      <c r="FO258" s="47"/>
      <c r="FP258" s="47"/>
      <c r="FQ258" s="47"/>
      <c r="FR258" s="47"/>
      <c r="FS258" s="47"/>
      <c r="FT258" s="47"/>
      <c r="FU258" s="47"/>
      <c r="FV258" s="47"/>
      <c r="FW258" s="47"/>
      <c r="FX258" s="47"/>
      <c r="FY258" s="47"/>
      <c r="FZ258" s="47"/>
      <c r="GA258" s="47"/>
      <c r="GB258" s="47"/>
      <c r="GC258" s="47"/>
      <c r="GD258" s="47"/>
      <c r="GE258" s="47"/>
      <c r="GF258" s="47"/>
      <c r="GG258" s="47"/>
      <c r="GH258" s="47"/>
      <c r="GI258" s="47"/>
      <c r="GJ258" s="47"/>
      <c r="GK258" s="47"/>
      <c r="GL258" s="47"/>
      <c r="GM258" s="47"/>
      <c r="GN258" s="47"/>
      <c r="GO258" s="47"/>
      <c r="GP258" s="47"/>
      <c r="GQ258" s="47"/>
      <c r="GR258" s="47"/>
      <c r="GS258" s="47"/>
      <c r="GT258" s="47"/>
      <c r="GU258" s="47"/>
      <c r="GV258" s="47"/>
      <c r="GW258" s="47"/>
      <c r="GX258" s="47"/>
      <c r="GY258" s="47"/>
      <c r="GZ258" s="47"/>
      <c r="HA258" s="47"/>
      <c r="HB258" s="47"/>
      <c r="HC258" s="47"/>
      <c r="HD258" s="47"/>
      <c r="HE258" s="47"/>
      <c r="HF258" s="47"/>
      <c r="HG258" s="47"/>
      <c r="HH258" s="47"/>
      <c r="HI258" s="47"/>
      <c r="HJ258" s="47"/>
      <c r="HK258" s="47"/>
      <c r="HL258" s="47"/>
      <c r="HM258" s="47"/>
      <c r="HN258" s="47"/>
      <c r="HO258" s="47"/>
      <c r="HP258" s="47"/>
      <c r="HQ258" s="47"/>
      <c r="HR258" s="47"/>
      <c r="HS258" s="47"/>
      <c r="HT258" s="47"/>
      <c r="HU258" s="47"/>
      <c r="HV258" s="47"/>
      <c r="HW258" s="47"/>
      <c r="HX258" s="47"/>
      <c r="HY258" s="47"/>
      <c r="HZ258" s="47"/>
      <c r="IA258" s="47"/>
      <c r="IB258" s="47"/>
      <c r="IC258" s="47"/>
      <c r="ID258" s="47"/>
      <c r="IE258" s="47"/>
      <c r="IF258" s="47"/>
      <c r="IG258" s="47"/>
      <c r="IH258" s="47"/>
      <c r="II258" s="47"/>
      <c r="IJ258" s="47"/>
    </row>
    <row r="259" spans="1:244" ht="18" customHeight="1" x14ac:dyDescent="0.25">
      <c r="A259" s="46"/>
      <c r="B259" s="237" t="s">
        <v>111</v>
      </c>
      <c r="C259" s="237"/>
      <c r="D259" s="237"/>
      <c r="E259" s="237"/>
      <c r="F259" s="237"/>
      <c r="G259" s="237"/>
      <c r="H259" s="237"/>
      <c r="I259" s="237"/>
      <c r="J259" s="237"/>
      <c r="K259" s="237"/>
      <c r="L259" s="237"/>
      <c r="M259" s="237"/>
      <c r="N259" s="57"/>
      <c r="O259" s="57"/>
      <c r="P259" s="57"/>
      <c r="Q259" s="5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c r="CU259" s="47"/>
      <c r="CV259" s="47"/>
      <c r="CW259" s="47"/>
      <c r="CX259" s="47"/>
      <c r="CY259" s="47"/>
      <c r="CZ259" s="47"/>
      <c r="DA259" s="47"/>
      <c r="DB259" s="47"/>
      <c r="DC259" s="47"/>
      <c r="DD259" s="47"/>
      <c r="DE259" s="47"/>
      <c r="DF259" s="47"/>
      <c r="DG259" s="47"/>
      <c r="DH259" s="47"/>
      <c r="DI259" s="47"/>
      <c r="DJ259" s="47"/>
      <c r="DK259" s="47"/>
      <c r="DL259" s="47"/>
      <c r="DM259" s="47"/>
      <c r="DN259" s="47"/>
      <c r="DO259" s="47"/>
      <c r="DP259" s="47"/>
      <c r="DQ259" s="47"/>
      <c r="DR259" s="47"/>
      <c r="DS259" s="47"/>
      <c r="DT259" s="47"/>
      <c r="DU259" s="47"/>
      <c r="DV259" s="47"/>
      <c r="DW259" s="47"/>
      <c r="DX259" s="47"/>
      <c r="DY259" s="47"/>
      <c r="DZ259" s="47"/>
      <c r="EA259" s="47"/>
      <c r="EB259" s="47"/>
      <c r="EC259" s="47"/>
      <c r="ED259" s="47"/>
      <c r="EE259" s="47"/>
      <c r="EF259" s="47"/>
      <c r="EG259" s="47"/>
      <c r="EH259" s="47"/>
      <c r="EI259" s="47"/>
      <c r="EJ259" s="47"/>
      <c r="EK259" s="47"/>
      <c r="EL259" s="47"/>
      <c r="EM259" s="47"/>
      <c r="EN259" s="47"/>
      <c r="EO259" s="47"/>
      <c r="EP259" s="47"/>
      <c r="EQ259" s="47"/>
      <c r="ER259" s="47"/>
      <c r="ES259" s="47"/>
      <c r="ET259" s="47"/>
      <c r="EU259" s="47"/>
      <c r="EV259" s="47"/>
      <c r="EW259" s="47"/>
      <c r="EX259" s="47"/>
      <c r="EY259" s="47"/>
      <c r="EZ259" s="47"/>
      <c r="FA259" s="47"/>
      <c r="FB259" s="47"/>
      <c r="FC259" s="47"/>
      <c r="FD259" s="47"/>
      <c r="FE259" s="47"/>
      <c r="FF259" s="47"/>
      <c r="FG259" s="47"/>
      <c r="FH259" s="47"/>
      <c r="FI259" s="47"/>
      <c r="FJ259" s="47"/>
      <c r="FK259" s="47"/>
      <c r="FL259" s="47"/>
      <c r="FM259" s="47"/>
      <c r="FN259" s="47"/>
      <c r="FO259" s="47"/>
      <c r="FP259" s="47"/>
      <c r="FQ259" s="47"/>
      <c r="FR259" s="47"/>
      <c r="FS259" s="47"/>
      <c r="FT259" s="47"/>
      <c r="FU259" s="47"/>
      <c r="FV259" s="47"/>
      <c r="FW259" s="47"/>
      <c r="FX259" s="47"/>
      <c r="FY259" s="47"/>
      <c r="FZ259" s="47"/>
      <c r="GA259" s="47"/>
      <c r="GB259" s="47"/>
      <c r="GC259" s="47"/>
      <c r="GD259" s="47"/>
      <c r="GE259" s="47"/>
      <c r="GF259" s="47"/>
      <c r="GG259" s="47"/>
      <c r="GH259" s="47"/>
      <c r="GI259" s="47"/>
      <c r="GJ259" s="47"/>
      <c r="GK259" s="47"/>
      <c r="GL259" s="47"/>
      <c r="GM259" s="47"/>
      <c r="GN259" s="47"/>
      <c r="GO259" s="47"/>
      <c r="GP259" s="47"/>
      <c r="GQ259" s="47"/>
      <c r="GR259" s="47"/>
      <c r="GS259" s="47"/>
      <c r="GT259" s="47"/>
      <c r="GU259" s="47"/>
      <c r="GV259" s="47"/>
      <c r="GW259" s="47"/>
      <c r="GX259" s="47"/>
      <c r="GY259" s="47"/>
      <c r="GZ259" s="47"/>
      <c r="HA259" s="47"/>
      <c r="HB259" s="47"/>
      <c r="HC259" s="47"/>
      <c r="HD259" s="47"/>
      <c r="HE259" s="47"/>
      <c r="HF259" s="47"/>
      <c r="HG259" s="47"/>
      <c r="HH259" s="47"/>
      <c r="HI259" s="47"/>
      <c r="HJ259" s="47"/>
      <c r="HK259" s="47"/>
      <c r="HL259" s="47"/>
      <c r="HM259" s="47"/>
      <c r="HN259" s="47"/>
      <c r="HO259" s="47"/>
      <c r="HP259" s="47"/>
      <c r="HQ259" s="47"/>
      <c r="HR259" s="47"/>
      <c r="HS259" s="47"/>
      <c r="HT259" s="47"/>
      <c r="HU259" s="47"/>
      <c r="HV259" s="47"/>
      <c r="HW259" s="47"/>
      <c r="HX259" s="47"/>
      <c r="HY259" s="47"/>
      <c r="HZ259" s="47"/>
      <c r="IA259" s="47"/>
      <c r="IB259" s="47"/>
      <c r="IC259" s="47"/>
      <c r="ID259" s="47"/>
      <c r="IE259" s="47"/>
      <c r="IF259" s="47"/>
      <c r="IG259" s="47"/>
      <c r="IH259" s="47"/>
      <c r="II259" s="47"/>
      <c r="IJ259" s="47"/>
    </row>
    <row r="260" spans="1:244" ht="18" customHeight="1" x14ac:dyDescent="0.25">
      <c r="A260" s="211" t="s">
        <v>235</v>
      </c>
      <c r="B260" s="212"/>
      <c r="C260" s="213" t="s">
        <v>146</v>
      </c>
      <c r="D260" s="213"/>
      <c r="E260" s="213"/>
      <c r="F260" s="214">
        <v>3600</v>
      </c>
      <c r="G260" s="248"/>
      <c r="H260" s="214">
        <v>3420</v>
      </c>
      <c r="I260" s="248"/>
      <c r="J260" s="214">
        <v>2974.25</v>
      </c>
      <c r="K260" s="211"/>
      <c r="L260" s="198">
        <v>86.97</v>
      </c>
      <c r="M260" s="198"/>
      <c r="N260" s="57"/>
      <c r="O260" s="57"/>
      <c r="P260" s="57"/>
      <c r="Q260" s="5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c r="CU260" s="47"/>
      <c r="CV260" s="47"/>
      <c r="CW260" s="47"/>
      <c r="CX260" s="47"/>
      <c r="CY260" s="47"/>
      <c r="CZ260" s="47"/>
      <c r="DA260" s="47"/>
      <c r="DB260" s="47"/>
      <c r="DC260" s="47"/>
      <c r="DD260" s="47"/>
      <c r="DE260" s="47"/>
      <c r="DF260" s="47"/>
      <c r="DG260" s="47"/>
      <c r="DH260" s="47"/>
      <c r="DI260" s="47"/>
      <c r="DJ260" s="47"/>
      <c r="DK260" s="47"/>
      <c r="DL260" s="47"/>
      <c r="DM260" s="47"/>
      <c r="DN260" s="47"/>
      <c r="DO260" s="47"/>
      <c r="DP260" s="47"/>
      <c r="DQ260" s="47"/>
      <c r="DR260" s="47"/>
      <c r="DS260" s="47"/>
      <c r="DT260" s="47"/>
      <c r="DU260" s="47"/>
      <c r="DV260" s="47"/>
      <c r="DW260" s="47"/>
      <c r="DX260" s="47"/>
      <c r="DY260" s="47"/>
      <c r="DZ260" s="47"/>
      <c r="EA260" s="47"/>
      <c r="EB260" s="47"/>
      <c r="EC260" s="47"/>
      <c r="ED260" s="47"/>
      <c r="EE260" s="47"/>
      <c r="EF260" s="47"/>
      <c r="EG260" s="47"/>
      <c r="EH260" s="47"/>
      <c r="EI260" s="47"/>
      <c r="EJ260" s="47"/>
      <c r="EK260" s="47"/>
      <c r="EL260" s="47"/>
      <c r="EM260" s="47"/>
      <c r="EN260" s="47"/>
      <c r="EO260" s="47"/>
      <c r="EP260" s="47"/>
      <c r="EQ260" s="47"/>
      <c r="ER260" s="47"/>
      <c r="ES260" s="47"/>
      <c r="ET260" s="47"/>
      <c r="EU260" s="47"/>
      <c r="EV260" s="47"/>
      <c r="EW260" s="47"/>
      <c r="EX260" s="47"/>
      <c r="EY260" s="47"/>
      <c r="EZ260" s="47"/>
      <c r="FA260" s="47"/>
      <c r="FB260" s="47"/>
      <c r="FC260" s="47"/>
      <c r="FD260" s="47"/>
      <c r="FE260" s="47"/>
      <c r="FF260" s="47"/>
      <c r="FG260" s="47"/>
      <c r="FH260" s="47"/>
      <c r="FI260" s="47"/>
      <c r="FJ260" s="47"/>
      <c r="FK260" s="47"/>
      <c r="FL260" s="47"/>
      <c r="FM260" s="47"/>
      <c r="FN260" s="47"/>
      <c r="FO260" s="47"/>
      <c r="FP260" s="47"/>
      <c r="FQ260" s="47"/>
      <c r="FR260" s="47"/>
      <c r="FS260" s="47"/>
      <c r="FT260" s="47"/>
      <c r="FU260" s="47"/>
      <c r="FV260" s="47"/>
      <c r="FW260" s="47"/>
      <c r="FX260" s="47"/>
      <c r="FY260" s="47"/>
      <c r="FZ260" s="47"/>
      <c r="GA260" s="47"/>
      <c r="GB260" s="47"/>
      <c r="GC260" s="47"/>
      <c r="GD260" s="47"/>
      <c r="GE260" s="47"/>
      <c r="GF260" s="47"/>
      <c r="GG260" s="47"/>
      <c r="GH260" s="47"/>
      <c r="GI260" s="47"/>
      <c r="GJ260" s="47"/>
      <c r="GK260" s="47"/>
      <c r="GL260" s="47"/>
      <c r="GM260" s="47"/>
      <c r="GN260" s="47"/>
      <c r="GO260" s="47"/>
      <c r="GP260" s="47"/>
      <c r="GQ260" s="47"/>
      <c r="GR260" s="47"/>
      <c r="GS260" s="47"/>
      <c r="GT260" s="47"/>
      <c r="GU260" s="47"/>
      <c r="GV260" s="47"/>
      <c r="GW260" s="47"/>
      <c r="GX260" s="47"/>
      <c r="GY260" s="47"/>
      <c r="GZ260" s="47"/>
      <c r="HA260" s="47"/>
      <c r="HB260" s="47"/>
      <c r="HC260" s="47"/>
      <c r="HD260" s="47"/>
      <c r="HE260" s="47"/>
      <c r="HF260" s="47"/>
      <c r="HG260" s="47"/>
      <c r="HH260" s="47"/>
      <c r="HI260" s="47"/>
      <c r="HJ260" s="47"/>
      <c r="HK260" s="47"/>
      <c r="HL260" s="47"/>
      <c r="HM260" s="47"/>
      <c r="HN260" s="47"/>
      <c r="HO260" s="47"/>
      <c r="HP260" s="47"/>
      <c r="HQ260" s="47"/>
      <c r="HR260" s="47"/>
      <c r="HS260" s="47"/>
      <c r="HT260" s="47"/>
      <c r="HU260" s="47"/>
      <c r="HV260" s="47"/>
      <c r="HW260" s="47"/>
      <c r="HX260" s="47"/>
      <c r="HY260" s="47"/>
      <c r="HZ260" s="47"/>
      <c r="IA260" s="47"/>
      <c r="IB260" s="47"/>
      <c r="IC260" s="47"/>
      <c r="ID260" s="47"/>
      <c r="IE260" s="47"/>
      <c r="IF260" s="47"/>
      <c r="IG260" s="47"/>
      <c r="IH260" s="47"/>
      <c r="II260" s="47"/>
      <c r="IJ260" s="47"/>
    </row>
    <row r="261" spans="1:244" ht="18" customHeight="1" x14ac:dyDescent="0.25">
      <c r="A261" s="56"/>
      <c r="B261" s="56"/>
      <c r="C261" s="216" t="s">
        <v>113</v>
      </c>
      <c r="D261" s="216"/>
      <c r="E261" s="216"/>
      <c r="F261" s="217">
        <v>3600</v>
      </c>
      <c r="G261" s="253"/>
      <c r="H261" s="217">
        <v>3420</v>
      </c>
      <c r="I261" s="253"/>
      <c r="J261" s="217">
        <v>2974.25</v>
      </c>
      <c r="K261" s="218"/>
      <c r="L261" s="215">
        <v>86.97</v>
      </c>
      <c r="M261" s="215"/>
      <c r="N261" s="49"/>
      <c r="O261" s="49"/>
      <c r="P261" s="49"/>
      <c r="Q261" s="49"/>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7"/>
      <c r="BQ261" s="47"/>
      <c r="BR261" s="47"/>
      <c r="BS261" s="47"/>
      <c r="BT261" s="47"/>
      <c r="BU261" s="47"/>
      <c r="BV261" s="47"/>
      <c r="BW261" s="47"/>
      <c r="BX261" s="47"/>
      <c r="BY261" s="47"/>
      <c r="BZ261" s="47"/>
      <c r="CA261" s="47"/>
      <c r="CB261" s="47"/>
      <c r="CC261" s="47"/>
      <c r="CD261" s="47"/>
      <c r="CE261" s="47"/>
      <c r="CF261" s="47"/>
      <c r="CG261" s="47"/>
      <c r="CH261" s="47"/>
      <c r="CI261" s="47"/>
      <c r="CJ261" s="47"/>
      <c r="CK261" s="47"/>
      <c r="CL261" s="47"/>
      <c r="CM261" s="47"/>
      <c r="CN261" s="47"/>
      <c r="CO261" s="47"/>
      <c r="CP261" s="47"/>
      <c r="CQ261" s="47"/>
      <c r="CR261" s="47"/>
      <c r="CS261" s="47"/>
      <c r="CT261" s="47"/>
      <c r="CU261" s="47"/>
      <c r="CV261" s="47"/>
      <c r="CW261" s="47"/>
      <c r="CX261" s="47"/>
      <c r="CY261" s="47"/>
      <c r="CZ261" s="47"/>
      <c r="DA261" s="47"/>
      <c r="DB261" s="47"/>
      <c r="DC261" s="47"/>
      <c r="DD261" s="47"/>
      <c r="DE261" s="47"/>
      <c r="DF261" s="47"/>
      <c r="DG261" s="47"/>
      <c r="DH261" s="47"/>
      <c r="DI261" s="47"/>
      <c r="DJ261" s="47"/>
      <c r="DK261" s="47"/>
      <c r="DL261" s="47"/>
      <c r="DM261" s="47"/>
      <c r="DN261" s="47"/>
      <c r="DO261" s="47"/>
      <c r="DP261" s="47"/>
      <c r="DQ261" s="47"/>
      <c r="DR261" s="47"/>
      <c r="DS261" s="47"/>
      <c r="DT261" s="47"/>
      <c r="DU261" s="47"/>
      <c r="DV261" s="47"/>
      <c r="DW261" s="47"/>
      <c r="DX261" s="47"/>
      <c r="DY261" s="47"/>
      <c r="DZ261" s="47"/>
      <c r="EA261" s="47"/>
      <c r="EB261" s="47"/>
      <c r="EC261" s="47"/>
      <c r="ED261" s="47"/>
      <c r="EE261" s="47"/>
      <c r="EF261" s="47"/>
      <c r="EG261" s="47"/>
      <c r="EH261" s="47"/>
      <c r="EI261" s="47"/>
      <c r="EJ261" s="47"/>
      <c r="EK261" s="47"/>
      <c r="EL261" s="47"/>
      <c r="EM261" s="47"/>
      <c r="EN261" s="47"/>
      <c r="EO261" s="47"/>
      <c r="EP261" s="47"/>
      <c r="EQ261" s="47"/>
      <c r="ER261" s="47"/>
      <c r="ES261" s="47"/>
      <c r="ET261" s="47"/>
      <c r="EU261" s="47"/>
      <c r="EV261" s="47"/>
      <c r="EW261" s="47"/>
      <c r="EX261" s="47"/>
      <c r="EY261" s="47"/>
      <c r="EZ261" s="47"/>
      <c r="FA261" s="47"/>
      <c r="FB261" s="47"/>
      <c r="FC261" s="47"/>
      <c r="FD261" s="47"/>
      <c r="FE261" s="47"/>
      <c r="FF261" s="47"/>
      <c r="FG261" s="47"/>
      <c r="FH261" s="47"/>
      <c r="FI261" s="47"/>
      <c r="FJ261" s="47"/>
      <c r="FK261" s="47"/>
      <c r="FL261" s="47"/>
      <c r="FM261" s="47"/>
      <c r="FN261" s="47"/>
      <c r="FO261" s="47"/>
      <c r="FP261" s="47"/>
      <c r="FQ261" s="47"/>
      <c r="FR261" s="47"/>
      <c r="FS261" s="47"/>
      <c r="FT261" s="47"/>
      <c r="FU261" s="47"/>
      <c r="FV261" s="47"/>
      <c r="FW261" s="47"/>
      <c r="FX261" s="47"/>
      <c r="FY261" s="47"/>
      <c r="FZ261" s="47"/>
      <c r="GA261" s="47"/>
      <c r="GB261" s="47"/>
      <c r="GC261" s="47"/>
      <c r="GD261" s="47"/>
      <c r="GE261" s="47"/>
      <c r="GF261" s="47"/>
      <c r="GG261" s="47"/>
      <c r="GH261" s="47"/>
      <c r="GI261" s="47"/>
      <c r="GJ261" s="47"/>
      <c r="GK261" s="47"/>
      <c r="GL261" s="47"/>
      <c r="GM261" s="47"/>
      <c r="GN261" s="47"/>
      <c r="GO261" s="47"/>
      <c r="GP261" s="47"/>
      <c r="GQ261" s="47"/>
      <c r="GR261" s="47"/>
      <c r="GS261" s="47"/>
      <c r="GT261" s="47"/>
      <c r="GU261" s="47"/>
      <c r="GV261" s="47"/>
      <c r="GW261" s="47"/>
      <c r="GX261" s="47"/>
      <c r="GY261" s="47"/>
      <c r="GZ261" s="47"/>
      <c r="HA261" s="47"/>
      <c r="HB261" s="47"/>
      <c r="HC261" s="47"/>
      <c r="HD261" s="47"/>
      <c r="HE261" s="47"/>
      <c r="HF261" s="47"/>
      <c r="HG261" s="47"/>
      <c r="HH261" s="47"/>
      <c r="HI261" s="47"/>
      <c r="HJ261" s="47"/>
      <c r="HK261" s="47"/>
      <c r="HL261" s="47"/>
      <c r="HM261" s="47"/>
      <c r="HN261" s="47"/>
      <c r="HO261" s="47"/>
      <c r="HP261" s="47"/>
      <c r="HQ261" s="47"/>
      <c r="HR261" s="47"/>
      <c r="HS261" s="47"/>
      <c r="HT261" s="47"/>
      <c r="HU261" s="47"/>
      <c r="HV261" s="47"/>
      <c r="HW261" s="47"/>
      <c r="HX261" s="47"/>
      <c r="HY261" s="47"/>
      <c r="HZ261" s="47"/>
      <c r="IA261" s="47"/>
      <c r="IB261" s="47"/>
      <c r="IC261" s="47"/>
      <c r="ID261" s="47"/>
      <c r="IE261" s="47"/>
      <c r="IF261" s="47"/>
      <c r="IG261" s="47"/>
      <c r="IH261" s="47"/>
      <c r="II261" s="47"/>
      <c r="IJ261" s="47"/>
    </row>
    <row r="262" spans="1:244" s="65" customFormat="1" ht="12.75" customHeight="1" x14ac:dyDescent="0.25">
      <c r="A262" s="56"/>
      <c r="B262" s="56"/>
      <c r="C262" s="216" t="s">
        <v>116</v>
      </c>
      <c r="D262" s="216"/>
      <c r="E262" s="216"/>
      <c r="F262" s="217">
        <v>3600</v>
      </c>
      <c r="G262" s="218"/>
      <c r="H262" s="217">
        <v>3420</v>
      </c>
      <c r="I262" s="218"/>
      <c r="J262" s="217">
        <v>2974.25</v>
      </c>
      <c r="K262" s="218"/>
      <c r="L262" s="215">
        <v>86.97</v>
      </c>
      <c r="M262" s="215"/>
      <c r="N262" s="54"/>
      <c r="O262" s="54"/>
      <c r="P262" s="54"/>
      <c r="Q262" s="54"/>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1"/>
      <c r="BY262" s="51"/>
      <c r="BZ262" s="51"/>
      <c r="CA262" s="51"/>
      <c r="CB262" s="51"/>
      <c r="CC262" s="51"/>
      <c r="CD262" s="51"/>
      <c r="CE262" s="51"/>
      <c r="CF262" s="51"/>
      <c r="CG262" s="51"/>
      <c r="CH262" s="51"/>
      <c r="CI262" s="51"/>
      <c r="CJ262" s="51"/>
      <c r="CK262" s="51"/>
      <c r="CL262" s="51"/>
      <c r="CM262" s="51"/>
      <c r="CN262" s="51"/>
      <c r="CO262" s="51"/>
      <c r="CP262" s="51"/>
      <c r="CQ262" s="51"/>
      <c r="CR262" s="51"/>
      <c r="CS262" s="51"/>
      <c r="CT262" s="51"/>
      <c r="CU262" s="51"/>
      <c r="CV262" s="51"/>
      <c r="CW262" s="51"/>
      <c r="CX262" s="51"/>
      <c r="CY262" s="51"/>
      <c r="CZ262" s="51"/>
      <c r="DA262" s="51"/>
      <c r="DB262" s="51"/>
      <c r="DC262" s="51"/>
      <c r="DD262" s="51"/>
      <c r="DE262" s="51"/>
      <c r="DF262" s="51"/>
      <c r="DG262" s="51"/>
      <c r="DH262" s="51"/>
      <c r="DI262" s="51"/>
      <c r="DJ262" s="51"/>
      <c r="DK262" s="51"/>
      <c r="DL262" s="51"/>
      <c r="DM262" s="51"/>
      <c r="DN262" s="51"/>
      <c r="DO262" s="51"/>
      <c r="DP262" s="51"/>
      <c r="DQ262" s="51"/>
      <c r="DR262" s="51"/>
      <c r="DS262" s="51"/>
      <c r="DT262" s="51"/>
      <c r="DU262" s="51"/>
      <c r="DV262" s="51"/>
      <c r="DW262" s="51"/>
      <c r="DX262" s="51"/>
      <c r="DY262" s="51"/>
      <c r="DZ262" s="51"/>
      <c r="EA262" s="51"/>
      <c r="EB262" s="51"/>
      <c r="EC262" s="51"/>
      <c r="ED262" s="51"/>
      <c r="EE262" s="51"/>
      <c r="EF262" s="51"/>
      <c r="EG262" s="51"/>
      <c r="EH262" s="51"/>
      <c r="EI262" s="51"/>
      <c r="EJ262" s="51"/>
      <c r="EK262" s="51"/>
      <c r="EL262" s="51"/>
      <c r="EM262" s="51"/>
      <c r="EN262" s="51"/>
      <c r="EO262" s="51"/>
      <c r="EP262" s="51"/>
      <c r="EQ262" s="51"/>
      <c r="ER262" s="51"/>
      <c r="ES262" s="51"/>
      <c r="ET262" s="51"/>
      <c r="EU262" s="51"/>
      <c r="EV262" s="51"/>
      <c r="EW262" s="51"/>
      <c r="EX262" s="51"/>
      <c r="EY262" s="51"/>
      <c r="EZ262" s="51"/>
      <c r="FA262" s="51"/>
      <c r="FB262" s="51"/>
      <c r="FC262" s="51"/>
      <c r="FD262" s="51"/>
      <c r="FE262" s="51"/>
      <c r="FF262" s="51"/>
      <c r="FG262" s="51"/>
      <c r="FH262" s="51"/>
      <c r="FI262" s="51"/>
      <c r="FJ262" s="51"/>
      <c r="FK262" s="51"/>
      <c r="FL262" s="51"/>
      <c r="FM262" s="51"/>
      <c r="FN262" s="51"/>
      <c r="FO262" s="51"/>
      <c r="FP262" s="51"/>
      <c r="FQ262" s="51"/>
      <c r="FR262" s="51"/>
      <c r="FS262" s="51"/>
      <c r="FT262" s="51"/>
      <c r="FU262" s="51"/>
      <c r="FV262" s="51"/>
      <c r="FW262" s="51"/>
      <c r="FX262" s="51"/>
      <c r="FY262" s="51"/>
      <c r="FZ262" s="51"/>
      <c r="GA262" s="51"/>
      <c r="GB262" s="51"/>
      <c r="GC262" s="51"/>
      <c r="GD262" s="51"/>
      <c r="GE262" s="51"/>
      <c r="GF262" s="51"/>
      <c r="GG262" s="51"/>
      <c r="GH262" s="51"/>
      <c r="GI262" s="51"/>
      <c r="GJ262" s="51"/>
      <c r="GK262" s="51"/>
      <c r="GL262" s="51"/>
      <c r="GM262" s="51"/>
      <c r="GN262" s="51"/>
      <c r="GO262" s="51"/>
      <c r="GP262" s="51"/>
      <c r="GQ262" s="51"/>
      <c r="GR262" s="51"/>
      <c r="GS262" s="51"/>
      <c r="GT262" s="51"/>
      <c r="GU262" s="51"/>
      <c r="GV262" s="51"/>
      <c r="GW262" s="51"/>
      <c r="GX262" s="51"/>
      <c r="GY262" s="51"/>
      <c r="GZ262" s="51"/>
      <c r="HA262" s="51"/>
      <c r="HB262" s="51"/>
      <c r="HC262" s="51"/>
      <c r="HD262" s="51"/>
      <c r="HE262" s="51"/>
      <c r="HF262" s="51"/>
      <c r="HG262" s="51"/>
      <c r="HH262" s="51"/>
      <c r="HI262" s="51"/>
      <c r="HJ262" s="51"/>
      <c r="HK262" s="51"/>
      <c r="HL262" s="51"/>
      <c r="HM262" s="51"/>
      <c r="HN262" s="51"/>
      <c r="HO262" s="51"/>
      <c r="HP262" s="51"/>
      <c r="HQ262" s="51"/>
      <c r="HR262" s="51"/>
      <c r="HS262" s="51"/>
      <c r="HT262" s="51"/>
      <c r="HU262" s="51"/>
      <c r="HV262" s="51"/>
      <c r="HW262" s="51"/>
      <c r="HX262" s="51"/>
      <c r="HY262" s="51"/>
      <c r="HZ262" s="51"/>
      <c r="IA262" s="51"/>
      <c r="IB262" s="51"/>
      <c r="IC262" s="51"/>
      <c r="ID262" s="51"/>
      <c r="IE262" s="51"/>
      <c r="IF262" s="51"/>
      <c r="IG262" s="51"/>
      <c r="IH262" s="51"/>
      <c r="II262" s="51"/>
      <c r="IJ262" s="51"/>
    </row>
    <row r="263" spans="1:244" s="65" customFormat="1" ht="13.5" customHeight="1" x14ac:dyDescent="0.25">
      <c r="A263" s="52"/>
      <c r="B263" s="55"/>
      <c r="C263" s="395" t="s">
        <v>117</v>
      </c>
      <c r="D263" s="395"/>
      <c r="E263" s="395"/>
      <c r="F263" s="217">
        <v>3600</v>
      </c>
      <c r="G263" s="218"/>
      <c r="H263" s="217">
        <v>3420</v>
      </c>
      <c r="I263" s="218"/>
      <c r="J263" s="217">
        <v>2974.25</v>
      </c>
      <c r="K263" s="218"/>
      <c r="L263" s="215">
        <v>86.97</v>
      </c>
      <c r="M263" s="215"/>
      <c r="N263" s="55"/>
      <c r="O263" s="55"/>
      <c r="P263" s="55"/>
      <c r="Q263" s="55"/>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51"/>
      <c r="CN263" s="51"/>
      <c r="CO263" s="51"/>
      <c r="CP263" s="51"/>
      <c r="CQ263" s="51"/>
      <c r="CR263" s="51"/>
      <c r="CS263" s="51"/>
      <c r="CT263" s="51"/>
      <c r="CU263" s="51"/>
      <c r="CV263" s="51"/>
      <c r="CW263" s="51"/>
      <c r="CX263" s="51"/>
      <c r="CY263" s="51"/>
      <c r="CZ263" s="51"/>
      <c r="DA263" s="51"/>
      <c r="DB263" s="51"/>
      <c r="DC263" s="51"/>
      <c r="DD263" s="51"/>
      <c r="DE263" s="51"/>
      <c r="DF263" s="51"/>
      <c r="DG263" s="51"/>
      <c r="DH263" s="51"/>
      <c r="DI263" s="51"/>
      <c r="DJ263" s="51"/>
      <c r="DK263" s="51"/>
      <c r="DL263" s="51"/>
      <c r="DM263" s="51"/>
      <c r="DN263" s="51"/>
      <c r="DO263" s="51"/>
      <c r="DP263" s="51"/>
      <c r="DQ263" s="51"/>
      <c r="DR263" s="51"/>
      <c r="DS263" s="51"/>
      <c r="DT263" s="51"/>
      <c r="DU263" s="51"/>
      <c r="DV263" s="51"/>
      <c r="DW263" s="51"/>
      <c r="DX263" s="51"/>
      <c r="DY263" s="51"/>
      <c r="DZ263" s="51"/>
      <c r="EA263" s="51"/>
      <c r="EB263" s="51"/>
      <c r="EC263" s="51"/>
      <c r="ED263" s="51"/>
      <c r="EE263" s="51"/>
      <c r="EF263" s="51"/>
      <c r="EG263" s="51"/>
      <c r="EH263" s="51"/>
      <c r="EI263" s="51"/>
      <c r="EJ263" s="51"/>
      <c r="EK263" s="51"/>
      <c r="EL263" s="51"/>
      <c r="EM263" s="51"/>
      <c r="EN263" s="51"/>
      <c r="EO263" s="51"/>
      <c r="EP263" s="51"/>
      <c r="EQ263" s="51"/>
      <c r="ER263" s="51"/>
      <c r="ES263" s="51"/>
      <c r="ET263" s="51"/>
      <c r="EU263" s="51"/>
      <c r="EV263" s="51"/>
      <c r="EW263" s="51"/>
      <c r="EX263" s="51"/>
      <c r="EY263" s="51"/>
      <c r="EZ263" s="51"/>
      <c r="FA263" s="51"/>
      <c r="FB263" s="51"/>
      <c r="FC263" s="51"/>
      <c r="FD263" s="51"/>
      <c r="FE263" s="51"/>
      <c r="FF263" s="51"/>
      <c r="FG263" s="51"/>
      <c r="FH263" s="51"/>
      <c r="FI263" s="51"/>
      <c r="FJ263" s="51"/>
      <c r="FK263" s="51"/>
      <c r="FL263" s="51"/>
      <c r="FM263" s="51"/>
      <c r="FN263" s="51"/>
      <c r="FO263" s="51"/>
      <c r="FP263" s="51"/>
      <c r="FQ263" s="51"/>
      <c r="FR263" s="51"/>
      <c r="FS263" s="51"/>
      <c r="FT263" s="51"/>
      <c r="FU263" s="51"/>
      <c r="FV263" s="51"/>
      <c r="FW263" s="51"/>
      <c r="FX263" s="51"/>
      <c r="FY263" s="51"/>
      <c r="FZ263" s="51"/>
      <c r="GA263" s="51"/>
      <c r="GB263" s="51"/>
      <c r="GC263" s="51"/>
      <c r="GD263" s="51"/>
      <c r="GE263" s="51"/>
      <c r="GF263" s="51"/>
      <c r="GG263" s="51"/>
      <c r="GH263" s="51"/>
      <c r="GI263" s="51"/>
      <c r="GJ263" s="51"/>
      <c r="GK263" s="51"/>
      <c r="GL263" s="51"/>
      <c r="GM263" s="51"/>
      <c r="GN263" s="51"/>
      <c r="GO263" s="51"/>
      <c r="GP263" s="51"/>
      <c r="GQ263" s="51"/>
      <c r="GR263" s="51"/>
      <c r="GS263" s="51"/>
      <c r="GT263" s="51"/>
      <c r="GU263" s="51"/>
      <c r="GV263" s="51"/>
      <c r="GW263" s="51"/>
      <c r="GX263" s="51"/>
      <c r="GY263" s="51"/>
      <c r="GZ263" s="51"/>
      <c r="HA263" s="51"/>
      <c r="HB263" s="51"/>
      <c r="HC263" s="51"/>
      <c r="HD263" s="51"/>
      <c r="HE263" s="51"/>
      <c r="HF263" s="51"/>
      <c r="HG263" s="51"/>
      <c r="HH263" s="51"/>
      <c r="HI263" s="51"/>
      <c r="HJ263" s="51"/>
      <c r="HK263" s="51"/>
      <c r="HL263" s="51"/>
      <c r="HM263" s="51"/>
      <c r="HN263" s="51"/>
      <c r="HO263" s="51"/>
      <c r="HP263" s="51"/>
      <c r="HQ263" s="51"/>
      <c r="HR263" s="51"/>
      <c r="HS263" s="51"/>
      <c r="HT263" s="51"/>
      <c r="HU263" s="51"/>
      <c r="HV263" s="51"/>
      <c r="HW263" s="51"/>
      <c r="HX263" s="51"/>
      <c r="HY263" s="51"/>
      <c r="HZ263" s="51"/>
      <c r="IA263" s="51"/>
      <c r="IB263" s="51"/>
      <c r="IC263" s="51"/>
      <c r="ID263" s="51"/>
      <c r="IE263" s="51"/>
      <c r="IF263" s="51"/>
      <c r="IG263" s="51"/>
      <c r="IH263" s="51"/>
      <c r="II263" s="51"/>
      <c r="IJ263" s="51"/>
    </row>
    <row r="264" spans="1:244" s="65" customFormat="1" ht="13.5" customHeight="1" x14ac:dyDescent="0.25">
      <c r="A264" s="46"/>
      <c r="B264" s="236" t="s">
        <v>161</v>
      </c>
      <c r="C264" s="236"/>
      <c r="D264" s="236"/>
      <c r="E264" s="236"/>
      <c r="F264" s="273">
        <v>3600</v>
      </c>
      <c r="G264" s="274"/>
      <c r="H264" s="273">
        <v>3420</v>
      </c>
      <c r="I264" s="274"/>
      <c r="J264" s="273">
        <v>2974.25</v>
      </c>
      <c r="K264" s="274"/>
      <c r="L264" s="347">
        <v>86.97</v>
      </c>
      <c r="M264" s="347"/>
      <c r="N264" s="55"/>
      <c r="O264" s="55"/>
      <c r="P264" s="55"/>
      <c r="Q264" s="55"/>
      <c r="R264" s="51"/>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c r="BZ264" s="51"/>
      <c r="CA264" s="51"/>
      <c r="CB264" s="51"/>
      <c r="CC264" s="51"/>
      <c r="CD264" s="51"/>
      <c r="CE264" s="51"/>
      <c r="CF264" s="51"/>
      <c r="CG264" s="51"/>
      <c r="CH264" s="51"/>
      <c r="CI264" s="51"/>
      <c r="CJ264" s="51"/>
      <c r="CK264" s="51"/>
      <c r="CL264" s="51"/>
      <c r="CM264" s="51"/>
      <c r="CN264" s="51"/>
      <c r="CO264" s="51"/>
      <c r="CP264" s="51"/>
      <c r="CQ264" s="51"/>
      <c r="CR264" s="51"/>
      <c r="CS264" s="51"/>
      <c r="CT264" s="51"/>
      <c r="CU264" s="51"/>
      <c r="CV264" s="51"/>
      <c r="CW264" s="51"/>
      <c r="CX264" s="51"/>
      <c r="CY264" s="51"/>
      <c r="CZ264" s="51"/>
      <c r="DA264" s="51"/>
      <c r="DB264" s="51"/>
      <c r="DC264" s="51"/>
      <c r="DD264" s="51"/>
      <c r="DE264" s="51"/>
      <c r="DF264" s="51"/>
      <c r="DG264" s="51"/>
      <c r="DH264" s="51"/>
      <c r="DI264" s="51"/>
      <c r="DJ264" s="51"/>
      <c r="DK264" s="51"/>
      <c r="DL264" s="51"/>
      <c r="DM264" s="51"/>
      <c r="DN264" s="51"/>
      <c r="DO264" s="51"/>
      <c r="DP264" s="51"/>
      <c r="DQ264" s="51"/>
      <c r="DR264" s="51"/>
      <c r="DS264" s="51"/>
      <c r="DT264" s="51"/>
      <c r="DU264" s="51"/>
      <c r="DV264" s="51"/>
      <c r="DW264" s="51"/>
      <c r="DX264" s="51"/>
      <c r="DY264" s="51"/>
      <c r="DZ264" s="51"/>
      <c r="EA264" s="51"/>
      <c r="EB264" s="51"/>
      <c r="EC264" s="51"/>
      <c r="ED264" s="51"/>
      <c r="EE264" s="51"/>
      <c r="EF264" s="51"/>
      <c r="EG264" s="51"/>
      <c r="EH264" s="51"/>
      <c r="EI264" s="51"/>
      <c r="EJ264" s="51"/>
      <c r="EK264" s="51"/>
      <c r="EL264" s="51"/>
      <c r="EM264" s="51"/>
      <c r="EN264" s="51"/>
      <c r="EO264" s="51"/>
      <c r="EP264" s="51"/>
      <c r="EQ264" s="51"/>
      <c r="ER264" s="51"/>
      <c r="ES264" s="51"/>
      <c r="ET264" s="51"/>
      <c r="EU264" s="51"/>
      <c r="EV264" s="51"/>
      <c r="EW264" s="51"/>
      <c r="EX264" s="51"/>
      <c r="EY264" s="51"/>
      <c r="EZ264" s="51"/>
      <c r="FA264" s="51"/>
      <c r="FB264" s="51"/>
      <c r="FC264" s="51"/>
      <c r="FD264" s="51"/>
      <c r="FE264" s="51"/>
      <c r="FF264" s="51"/>
      <c r="FG264" s="51"/>
      <c r="FH264" s="51"/>
      <c r="FI264" s="51"/>
      <c r="FJ264" s="51"/>
      <c r="FK264" s="51"/>
      <c r="FL264" s="51"/>
      <c r="FM264" s="51"/>
      <c r="FN264" s="51"/>
      <c r="FO264" s="51"/>
      <c r="FP264" s="51"/>
      <c r="FQ264" s="51"/>
      <c r="FR264" s="51"/>
      <c r="FS264" s="51"/>
      <c r="FT264" s="51"/>
      <c r="FU264" s="51"/>
      <c r="FV264" s="51"/>
      <c r="FW264" s="51"/>
      <c r="FX264" s="51"/>
      <c r="FY264" s="51"/>
      <c r="FZ264" s="51"/>
      <c r="GA264" s="51"/>
      <c r="GB264" s="51"/>
      <c r="GC264" s="51"/>
      <c r="GD264" s="51"/>
      <c r="GE264" s="51"/>
      <c r="GF264" s="51"/>
      <c r="GG264" s="51"/>
      <c r="GH264" s="51"/>
      <c r="GI264" s="51"/>
      <c r="GJ264" s="51"/>
      <c r="GK264" s="51"/>
      <c r="GL264" s="51"/>
      <c r="GM264" s="51"/>
      <c r="GN264" s="51"/>
      <c r="GO264" s="51"/>
      <c r="GP264" s="51"/>
      <c r="GQ264" s="51"/>
      <c r="GR264" s="51"/>
      <c r="GS264" s="51"/>
      <c r="GT264" s="51"/>
      <c r="GU264" s="51"/>
      <c r="GV264" s="51"/>
      <c r="GW264" s="51"/>
      <c r="GX264" s="51"/>
      <c r="GY264" s="51"/>
      <c r="GZ264" s="51"/>
      <c r="HA264" s="51"/>
      <c r="HB264" s="51"/>
      <c r="HC264" s="51"/>
      <c r="HD264" s="51"/>
      <c r="HE264" s="51"/>
      <c r="HF264" s="51"/>
      <c r="HG264" s="51"/>
      <c r="HH264" s="51"/>
      <c r="HI264" s="51"/>
      <c r="HJ264" s="51"/>
      <c r="HK264" s="51"/>
      <c r="HL264" s="51"/>
      <c r="HM264" s="51"/>
      <c r="HN264" s="51"/>
      <c r="HO264" s="51"/>
      <c r="HP264" s="51"/>
      <c r="HQ264" s="51"/>
      <c r="HR264" s="51"/>
      <c r="HS264" s="51"/>
      <c r="HT264" s="51"/>
      <c r="HU264" s="51"/>
      <c r="HV264" s="51"/>
      <c r="HW264" s="51"/>
      <c r="HX264" s="51"/>
      <c r="HY264" s="51"/>
      <c r="HZ264" s="51"/>
      <c r="IA264" s="51"/>
      <c r="IB264" s="51"/>
      <c r="IC264" s="51"/>
      <c r="ID264" s="51"/>
      <c r="IE264" s="51"/>
      <c r="IF264" s="51"/>
      <c r="IG264" s="51"/>
      <c r="IH264" s="51"/>
      <c r="II264" s="51"/>
      <c r="IJ264" s="51"/>
    </row>
    <row r="265" spans="1:244" s="65" customFormat="1" ht="13.5" customHeight="1" x14ac:dyDescent="0.25">
      <c r="A265" s="46"/>
      <c r="B265" s="237" t="s">
        <v>138</v>
      </c>
      <c r="C265" s="237"/>
      <c r="D265" s="237"/>
      <c r="E265" s="237"/>
      <c r="F265" s="251">
        <v>3600</v>
      </c>
      <c r="G265" s="252"/>
      <c r="H265" s="251">
        <v>3420</v>
      </c>
      <c r="I265" s="252"/>
      <c r="J265" s="251">
        <v>2974.25</v>
      </c>
      <c r="K265" s="252"/>
      <c r="L265" s="199">
        <v>86.97</v>
      </c>
      <c r="M265" s="199"/>
      <c r="N265" s="55"/>
      <c r="O265" s="55"/>
      <c r="P265" s="55"/>
      <c r="Q265" s="55"/>
      <c r="R265" s="51"/>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1"/>
      <c r="BI265" s="51"/>
      <c r="BJ265" s="51"/>
      <c r="BK265" s="51"/>
      <c r="BL265" s="51"/>
      <c r="BM265" s="51"/>
      <c r="BN265" s="51"/>
      <c r="BO265" s="51"/>
      <c r="BP265" s="51"/>
      <c r="BQ265" s="51"/>
      <c r="BR265" s="51"/>
      <c r="BS265" s="51"/>
      <c r="BT265" s="51"/>
      <c r="BU265" s="51"/>
      <c r="BV265" s="51"/>
      <c r="BW265" s="51"/>
      <c r="BX265" s="51"/>
      <c r="BY265" s="51"/>
      <c r="BZ265" s="51"/>
      <c r="CA265" s="51"/>
      <c r="CB265" s="51"/>
      <c r="CC265" s="51"/>
      <c r="CD265" s="51"/>
      <c r="CE265" s="51"/>
      <c r="CF265" s="51"/>
      <c r="CG265" s="51"/>
      <c r="CH265" s="51"/>
      <c r="CI265" s="51"/>
      <c r="CJ265" s="51"/>
      <c r="CK265" s="51"/>
      <c r="CL265" s="51"/>
      <c r="CM265" s="51"/>
      <c r="CN265" s="51"/>
      <c r="CO265" s="51"/>
      <c r="CP265" s="51"/>
      <c r="CQ265" s="51"/>
      <c r="CR265" s="51"/>
      <c r="CS265" s="51"/>
      <c r="CT265" s="51"/>
      <c r="CU265" s="51"/>
      <c r="CV265" s="51"/>
      <c r="CW265" s="51"/>
      <c r="CX265" s="51"/>
      <c r="CY265" s="51"/>
      <c r="CZ265" s="51"/>
      <c r="DA265" s="51"/>
      <c r="DB265" s="51"/>
      <c r="DC265" s="51"/>
      <c r="DD265" s="51"/>
      <c r="DE265" s="51"/>
      <c r="DF265" s="51"/>
      <c r="DG265" s="51"/>
      <c r="DH265" s="51"/>
      <c r="DI265" s="51"/>
      <c r="DJ265" s="51"/>
      <c r="DK265" s="51"/>
      <c r="DL265" s="51"/>
      <c r="DM265" s="51"/>
      <c r="DN265" s="51"/>
      <c r="DO265" s="51"/>
      <c r="DP265" s="51"/>
      <c r="DQ265" s="51"/>
      <c r="DR265" s="51"/>
      <c r="DS265" s="51"/>
      <c r="DT265" s="51"/>
      <c r="DU265" s="51"/>
      <c r="DV265" s="51"/>
      <c r="DW265" s="51"/>
      <c r="DX265" s="51"/>
      <c r="DY265" s="51"/>
      <c r="DZ265" s="51"/>
      <c r="EA265" s="51"/>
      <c r="EB265" s="51"/>
      <c r="EC265" s="51"/>
      <c r="ED265" s="51"/>
      <c r="EE265" s="51"/>
      <c r="EF265" s="51"/>
      <c r="EG265" s="51"/>
      <c r="EH265" s="51"/>
      <c r="EI265" s="51"/>
      <c r="EJ265" s="51"/>
      <c r="EK265" s="51"/>
      <c r="EL265" s="51"/>
      <c r="EM265" s="51"/>
      <c r="EN265" s="51"/>
      <c r="EO265" s="51"/>
      <c r="EP265" s="51"/>
      <c r="EQ265" s="51"/>
      <c r="ER265" s="51"/>
      <c r="ES265" s="51"/>
      <c r="ET265" s="51"/>
      <c r="EU265" s="51"/>
      <c r="EV265" s="51"/>
      <c r="EW265" s="51"/>
      <c r="EX265" s="51"/>
      <c r="EY265" s="51"/>
      <c r="EZ265" s="51"/>
      <c r="FA265" s="51"/>
      <c r="FB265" s="51"/>
      <c r="FC265" s="51"/>
      <c r="FD265" s="51"/>
      <c r="FE265" s="51"/>
      <c r="FF265" s="51"/>
      <c r="FG265" s="51"/>
      <c r="FH265" s="51"/>
      <c r="FI265" s="51"/>
      <c r="FJ265" s="51"/>
      <c r="FK265" s="51"/>
      <c r="FL265" s="51"/>
      <c r="FM265" s="51"/>
      <c r="FN265" s="51"/>
      <c r="FO265" s="51"/>
      <c r="FP265" s="51"/>
      <c r="FQ265" s="51"/>
      <c r="FR265" s="51"/>
      <c r="FS265" s="51"/>
      <c r="FT265" s="51"/>
      <c r="FU265" s="51"/>
      <c r="FV265" s="51"/>
      <c r="FW265" s="51"/>
      <c r="FX265" s="51"/>
      <c r="FY265" s="51"/>
      <c r="FZ265" s="51"/>
      <c r="GA265" s="51"/>
      <c r="GB265" s="51"/>
      <c r="GC265" s="51"/>
      <c r="GD265" s="51"/>
      <c r="GE265" s="51"/>
      <c r="GF265" s="51"/>
      <c r="GG265" s="51"/>
      <c r="GH265" s="51"/>
      <c r="GI265" s="51"/>
      <c r="GJ265" s="51"/>
      <c r="GK265" s="51"/>
      <c r="GL265" s="51"/>
      <c r="GM265" s="51"/>
      <c r="GN265" s="51"/>
      <c r="GO265" s="51"/>
      <c r="GP265" s="51"/>
      <c r="GQ265" s="51"/>
      <c r="GR265" s="51"/>
      <c r="GS265" s="51"/>
      <c r="GT265" s="51"/>
      <c r="GU265" s="51"/>
      <c r="GV265" s="51"/>
      <c r="GW265" s="51"/>
      <c r="GX265" s="51"/>
      <c r="GY265" s="51"/>
      <c r="GZ265" s="51"/>
      <c r="HA265" s="51"/>
      <c r="HB265" s="51"/>
      <c r="HC265" s="51"/>
      <c r="HD265" s="51"/>
      <c r="HE265" s="51"/>
      <c r="HF265" s="51"/>
      <c r="HG265" s="51"/>
      <c r="HH265" s="51"/>
      <c r="HI265" s="51"/>
      <c r="HJ265" s="51"/>
      <c r="HK265" s="51"/>
      <c r="HL265" s="51"/>
      <c r="HM265" s="51"/>
      <c r="HN265" s="51"/>
      <c r="HO265" s="51"/>
      <c r="HP265" s="51"/>
      <c r="HQ265" s="51"/>
      <c r="HR265" s="51"/>
      <c r="HS265" s="51"/>
      <c r="HT265" s="51"/>
      <c r="HU265" s="51"/>
      <c r="HV265" s="51"/>
      <c r="HW265" s="51"/>
      <c r="HX265" s="51"/>
      <c r="HY265" s="51"/>
      <c r="HZ265" s="51"/>
      <c r="IA265" s="51"/>
      <c r="IB265" s="51"/>
      <c r="IC265" s="51"/>
      <c r="ID265" s="51"/>
      <c r="IE265" s="51"/>
      <c r="IF265" s="51"/>
      <c r="IG265" s="51"/>
      <c r="IH265" s="51"/>
      <c r="II265" s="51"/>
      <c r="IJ265" s="51"/>
    </row>
    <row r="266" spans="1:244" ht="16.5" customHeight="1" x14ac:dyDescent="0.25">
      <c r="A266" s="46"/>
      <c r="B266" s="238" t="s">
        <v>279</v>
      </c>
      <c r="C266" s="238"/>
      <c r="D266" s="238"/>
      <c r="E266" s="238"/>
      <c r="F266" s="249">
        <v>3600</v>
      </c>
      <c r="G266" s="250"/>
      <c r="H266" s="249">
        <v>3420</v>
      </c>
      <c r="I266" s="250"/>
      <c r="J266" s="249">
        <v>2974.25</v>
      </c>
      <c r="K266" s="250"/>
      <c r="L266" s="203">
        <v>86.97</v>
      </c>
      <c r="M266" s="203"/>
      <c r="N266" s="57"/>
      <c r="O266" s="57"/>
      <c r="P266" s="57"/>
      <c r="Q266" s="5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c r="EN266" s="47"/>
      <c r="EO266" s="47"/>
      <c r="EP266" s="47"/>
      <c r="EQ266" s="47"/>
      <c r="ER266" s="47"/>
      <c r="ES266" s="47"/>
      <c r="ET266" s="47"/>
      <c r="EU266" s="47"/>
      <c r="EV266" s="47"/>
      <c r="EW266" s="47"/>
      <c r="EX266" s="47"/>
      <c r="EY266" s="47"/>
      <c r="EZ266" s="47"/>
      <c r="FA266" s="47"/>
      <c r="FB266" s="47"/>
      <c r="FC266" s="47"/>
      <c r="FD266" s="47"/>
      <c r="FE266" s="47"/>
      <c r="FF266" s="47"/>
      <c r="FG266" s="47"/>
      <c r="FH266" s="47"/>
      <c r="FI266" s="47"/>
      <c r="FJ266" s="47"/>
      <c r="FK266" s="47"/>
      <c r="FL266" s="47"/>
      <c r="FM266" s="47"/>
      <c r="FN266" s="47"/>
      <c r="FO266" s="47"/>
      <c r="FP266" s="47"/>
      <c r="FQ266" s="47"/>
      <c r="FR266" s="47"/>
      <c r="FS266" s="47"/>
      <c r="FT266" s="47"/>
      <c r="FU266" s="47"/>
      <c r="FV266" s="47"/>
      <c r="FW266" s="47"/>
      <c r="FX266" s="47"/>
      <c r="FY266" s="47"/>
      <c r="FZ266" s="47"/>
      <c r="GA266" s="47"/>
      <c r="GB266" s="47"/>
      <c r="GC266" s="47"/>
      <c r="GD266" s="47"/>
      <c r="GE266" s="47"/>
      <c r="GF266" s="47"/>
      <c r="GG266" s="47"/>
      <c r="GH266" s="47"/>
      <c r="GI266" s="47"/>
      <c r="GJ266" s="47"/>
      <c r="GK266" s="47"/>
      <c r="GL266" s="47"/>
      <c r="GM266" s="47"/>
      <c r="GN266" s="47"/>
      <c r="GO266" s="47"/>
      <c r="GP266" s="47"/>
      <c r="GQ266" s="47"/>
      <c r="GR266" s="47"/>
      <c r="GS266" s="47"/>
      <c r="GT266" s="47"/>
      <c r="GU266" s="47"/>
      <c r="GV266" s="47"/>
      <c r="GW266" s="47"/>
      <c r="GX266" s="47"/>
      <c r="GY266" s="47"/>
      <c r="GZ266" s="47"/>
      <c r="HA266" s="47"/>
      <c r="HB266" s="47"/>
      <c r="HC266" s="47"/>
      <c r="HD266" s="47"/>
      <c r="HE266" s="47"/>
      <c r="HF266" s="47"/>
      <c r="HG266" s="47"/>
      <c r="HH266" s="47"/>
      <c r="HI266" s="47"/>
      <c r="HJ266" s="47"/>
      <c r="HK266" s="47"/>
      <c r="HL266" s="47"/>
      <c r="HM266" s="47"/>
      <c r="HN266" s="47"/>
      <c r="HO266" s="47"/>
      <c r="HP266" s="47"/>
      <c r="HQ266" s="47"/>
      <c r="HR266" s="47"/>
      <c r="HS266" s="47"/>
      <c r="HT266" s="47"/>
      <c r="HU266" s="47"/>
      <c r="HV266" s="47"/>
      <c r="HW266" s="47"/>
      <c r="HX266" s="47"/>
      <c r="HY266" s="47"/>
      <c r="HZ266" s="47"/>
      <c r="IA266" s="47"/>
      <c r="IB266" s="47"/>
      <c r="IC266" s="47"/>
      <c r="ID266" s="47"/>
      <c r="IE266" s="47"/>
      <c r="IF266" s="47"/>
      <c r="IG266" s="47"/>
      <c r="IH266" s="47"/>
      <c r="II266" s="47"/>
      <c r="IJ266" s="47"/>
    </row>
    <row r="267" spans="1:244" ht="30" customHeight="1" x14ac:dyDescent="0.25">
      <c r="A267" s="46"/>
      <c r="B267" s="206" t="s">
        <v>278</v>
      </c>
      <c r="C267" s="206"/>
      <c r="D267" s="206"/>
      <c r="E267" s="206"/>
      <c r="F267" s="208">
        <v>3600</v>
      </c>
      <c r="G267" s="209"/>
      <c r="H267" s="208">
        <v>3420</v>
      </c>
      <c r="I267" s="209"/>
      <c r="J267" s="208">
        <v>2974.25</v>
      </c>
      <c r="K267" s="209"/>
      <c r="L267" s="207">
        <v>86.97</v>
      </c>
      <c r="M267" s="207"/>
      <c r="N267" s="57"/>
      <c r="O267" s="57"/>
      <c r="P267" s="57"/>
      <c r="Q267" s="5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c r="CU267" s="47"/>
      <c r="CV267" s="47"/>
      <c r="CW267" s="47"/>
      <c r="CX267" s="47"/>
      <c r="CY267" s="47"/>
      <c r="CZ267" s="47"/>
      <c r="DA267" s="47"/>
      <c r="DB267" s="47"/>
      <c r="DC267" s="47"/>
      <c r="DD267" s="47"/>
      <c r="DE267" s="47"/>
      <c r="DF267" s="47"/>
      <c r="DG267" s="47"/>
      <c r="DH267" s="47"/>
      <c r="DI267" s="47"/>
      <c r="DJ267" s="47"/>
      <c r="DK267" s="47"/>
      <c r="DL267" s="47"/>
      <c r="DM267" s="47"/>
      <c r="DN267" s="47"/>
      <c r="DO267" s="47"/>
      <c r="DP267" s="47"/>
      <c r="DQ267" s="47"/>
      <c r="DR267" s="47"/>
      <c r="DS267" s="47"/>
      <c r="DT267" s="47"/>
      <c r="DU267" s="47"/>
      <c r="DV267" s="47"/>
      <c r="DW267" s="47"/>
      <c r="DX267" s="47"/>
      <c r="DY267" s="47"/>
      <c r="DZ267" s="47"/>
      <c r="EA267" s="47"/>
      <c r="EB267" s="47"/>
      <c r="EC267" s="47"/>
      <c r="ED267" s="47"/>
      <c r="EE267" s="47"/>
      <c r="EF267" s="47"/>
      <c r="EG267" s="47"/>
      <c r="EH267" s="47"/>
      <c r="EI267" s="47"/>
      <c r="EJ267" s="47"/>
      <c r="EK267" s="47"/>
      <c r="EL267" s="47"/>
      <c r="EM267" s="47"/>
      <c r="EN267" s="47"/>
      <c r="EO267" s="47"/>
      <c r="EP267" s="47"/>
      <c r="EQ267" s="47"/>
      <c r="ER267" s="47"/>
      <c r="ES267" s="47"/>
      <c r="ET267" s="47"/>
      <c r="EU267" s="47"/>
      <c r="EV267" s="47"/>
      <c r="EW267" s="47"/>
      <c r="EX267" s="47"/>
      <c r="EY267" s="47"/>
      <c r="EZ267" s="47"/>
      <c r="FA267" s="47"/>
      <c r="FB267" s="47"/>
      <c r="FC267" s="47"/>
      <c r="FD267" s="47"/>
      <c r="FE267" s="47"/>
      <c r="FF267" s="47"/>
      <c r="FG267" s="47"/>
      <c r="FH267" s="47"/>
      <c r="FI267" s="47"/>
      <c r="FJ267" s="47"/>
      <c r="FK267" s="47"/>
      <c r="FL267" s="47"/>
      <c r="FM267" s="47"/>
      <c r="FN267" s="47"/>
      <c r="FO267" s="47"/>
      <c r="FP267" s="47"/>
      <c r="FQ267" s="47"/>
      <c r="FR267" s="47"/>
      <c r="FS267" s="47"/>
      <c r="FT267" s="47"/>
      <c r="FU267" s="47"/>
      <c r="FV267" s="47"/>
      <c r="FW267" s="47"/>
      <c r="FX267" s="47"/>
      <c r="FY267" s="47"/>
      <c r="FZ267" s="47"/>
      <c r="GA267" s="47"/>
      <c r="GB267" s="47"/>
      <c r="GC267" s="47"/>
      <c r="GD267" s="47"/>
      <c r="GE267" s="47"/>
      <c r="GF267" s="47"/>
      <c r="GG267" s="47"/>
      <c r="GH267" s="47"/>
      <c r="GI267" s="47"/>
      <c r="GJ267" s="47"/>
      <c r="GK267" s="47"/>
      <c r="GL267" s="47"/>
      <c r="GM267" s="47"/>
      <c r="GN267" s="47"/>
      <c r="GO267" s="47"/>
      <c r="GP267" s="47"/>
      <c r="GQ267" s="47"/>
      <c r="GR267" s="47"/>
      <c r="GS267" s="47"/>
      <c r="GT267" s="47"/>
      <c r="GU267" s="47"/>
      <c r="GV267" s="47"/>
      <c r="GW267" s="47"/>
      <c r="GX267" s="47"/>
      <c r="GY267" s="47"/>
      <c r="GZ267" s="47"/>
      <c r="HA267" s="47"/>
      <c r="HB267" s="47"/>
      <c r="HC267" s="47"/>
      <c r="HD267" s="47"/>
      <c r="HE267" s="47"/>
      <c r="HF267" s="47"/>
      <c r="HG267" s="47"/>
      <c r="HH267" s="47"/>
      <c r="HI267" s="47"/>
      <c r="HJ267" s="47"/>
      <c r="HK267" s="47"/>
      <c r="HL267" s="47"/>
      <c r="HM267" s="47"/>
      <c r="HN267" s="47"/>
      <c r="HO267" s="47"/>
      <c r="HP267" s="47"/>
      <c r="HQ267" s="47"/>
      <c r="HR267" s="47"/>
      <c r="HS267" s="47"/>
      <c r="HT267" s="47"/>
      <c r="HU267" s="47"/>
      <c r="HV267" s="47"/>
      <c r="HW267" s="47"/>
      <c r="HX267" s="47"/>
      <c r="HY267" s="47"/>
      <c r="HZ267" s="47"/>
      <c r="IA267" s="47"/>
      <c r="IB267" s="47"/>
      <c r="IC267" s="47"/>
      <c r="ID267" s="47"/>
      <c r="IE267" s="47"/>
      <c r="IF267" s="47"/>
      <c r="IG267" s="47"/>
      <c r="IH267" s="47"/>
      <c r="II267" s="47"/>
      <c r="IJ267" s="47"/>
    </row>
    <row r="269" spans="1:244" ht="18" customHeight="1" x14ac:dyDescent="0.25">
      <c r="A269" s="46"/>
      <c r="B269" s="235" t="s">
        <v>368</v>
      </c>
      <c r="C269" s="235"/>
      <c r="D269" s="235"/>
      <c r="E269" s="235"/>
      <c r="F269" s="235"/>
      <c r="G269" s="235"/>
      <c r="H269" s="235"/>
      <c r="I269" s="235"/>
      <c r="J269" s="235"/>
      <c r="K269" s="235"/>
      <c r="L269" s="235"/>
      <c r="M269" s="235"/>
      <c r="N269" s="49"/>
      <c r="O269" s="49"/>
      <c r="P269" s="49"/>
      <c r="Q269" s="49"/>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c r="CU269" s="47"/>
      <c r="CV269" s="47"/>
      <c r="CW269" s="47"/>
      <c r="CX269" s="47"/>
      <c r="CY269" s="47"/>
      <c r="CZ269" s="47"/>
      <c r="DA269" s="47"/>
      <c r="DB269" s="47"/>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c r="EN269" s="47"/>
      <c r="EO269" s="47"/>
      <c r="EP269" s="47"/>
      <c r="EQ269" s="47"/>
      <c r="ER269" s="47"/>
      <c r="ES269" s="47"/>
      <c r="ET269" s="47"/>
      <c r="EU269" s="47"/>
      <c r="EV269" s="47"/>
      <c r="EW269" s="47"/>
      <c r="EX269" s="47"/>
      <c r="EY269" s="47"/>
      <c r="EZ269" s="47"/>
      <c r="FA269" s="47"/>
      <c r="FB269" s="47"/>
      <c r="FC269" s="47"/>
      <c r="FD269" s="47"/>
      <c r="FE269" s="47"/>
      <c r="FF269" s="47"/>
      <c r="FG269" s="47"/>
      <c r="FH269" s="47"/>
      <c r="FI269" s="47"/>
      <c r="FJ269" s="47"/>
      <c r="FK269" s="47"/>
      <c r="FL269" s="47"/>
      <c r="FM269" s="47"/>
      <c r="FN269" s="47"/>
      <c r="FO269" s="47"/>
      <c r="FP269" s="47"/>
      <c r="FQ269" s="47"/>
      <c r="FR269" s="47"/>
      <c r="FS269" s="47"/>
      <c r="FT269" s="47"/>
      <c r="FU269" s="47"/>
      <c r="FV269" s="47"/>
      <c r="FW269" s="47"/>
      <c r="FX269" s="47"/>
      <c r="FY269" s="47"/>
      <c r="FZ269" s="47"/>
      <c r="GA269" s="47"/>
      <c r="GB269" s="47"/>
      <c r="GC269" s="47"/>
      <c r="GD269" s="47"/>
      <c r="GE269" s="47"/>
      <c r="GF269" s="47"/>
      <c r="GG269" s="47"/>
      <c r="GH269" s="47"/>
      <c r="GI269" s="47"/>
      <c r="GJ269" s="47"/>
      <c r="GK269" s="47"/>
      <c r="GL269" s="47"/>
      <c r="GM269" s="47"/>
      <c r="GN269" s="47"/>
      <c r="GO269" s="47"/>
      <c r="GP269" s="47"/>
      <c r="GQ269" s="47"/>
      <c r="GR269" s="47"/>
      <c r="GS269" s="47"/>
      <c r="GT269" s="47"/>
      <c r="GU269" s="47"/>
      <c r="GV269" s="47"/>
      <c r="GW269" s="47"/>
      <c r="GX269" s="47"/>
      <c r="GY269" s="47"/>
      <c r="GZ269" s="47"/>
      <c r="HA269" s="47"/>
      <c r="HB269" s="47"/>
      <c r="HC269" s="47"/>
      <c r="HD269" s="47"/>
      <c r="HE269" s="47"/>
      <c r="HF269" s="47"/>
      <c r="HG269" s="47"/>
      <c r="HH269" s="47"/>
      <c r="HI269" s="47"/>
      <c r="HJ269" s="47"/>
      <c r="HK269" s="47"/>
      <c r="HL269" s="47"/>
      <c r="HM269" s="47"/>
      <c r="HN269" s="47"/>
      <c r="HO269" s="47"/>
      <c r="HP269" s="47"/>
      <c r="HQ269" s="47"/>
      <c r="HR269" s="47"/>
      <c r="HS269" s="47"/>
      <c r="HT269" s="47"/>
      <c r="HU269" s="47"/>
      <c r="HV269" s="47"/>
      <c r="HW269" s="47"/>
      <c r="HX269" s="47"/>
      <c r="HY269" s="47"/>
      <c r="HZ269" s="47"/>
      <c r="IA269" s="47"/>
      <c r="IB269" s="47"/>
      <c r="IC269" s="47"/>
      <c r="ID269" s="47"/>
      <c r="IE269" s="47"/>
      <c r="IF269" s="47"/>
      <c r="IG269" s="47"/>
      <c r="IH269" s="47"/>
      <c r="II269" s="47"/>
      <c r="IJ269" s="47"/>
    </row>
    <row r="270" spans="1:244" ht="18" customHeight="1" x14ac:dyDescent="0.25">
      <c r="A270" s="46"/>
      <c r="B270" s="202" t="s">
        <v>325</v>
      </c>
      <c r="C270" s="202"/>
      <c r="D270" s="202"/>
      <c r="E270" s="202"/>
      <c r="F270" s="202"/>
      <c r="G270" s="202"/>
      <c r="H270" s="202"/>
      <c r="I270" s="202"/>
      <c r="J270" s="202"/>
      <c r="K270" s="202"/>
      <c r="L270" s="202"/>
      <c r="M270" s="202"/>
      <c r="N270" s="49"/>
      <c r="O270" s="49"/>
      <c r="P270" s="49"/>
      <c r="Q270" s="49"/>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c r="CU270" s="47"/>
      <c r="CV270" s="47"/>
      <c r="CW270" s="47"/>
      <c r="CX270" s="47"/>
      <c r="CY270" s="47"/>
      <c r="CZ270" s="47"/>
      <c r="DA270" s="47"/>
      <c r="DB270" s="47"/>
      <c r="DC270" s="47"/>
      <c r="DD270" s="47"/>
      <c r="DE270" s="47"/>
      <c r="DF270" s="47"/>
      <c r="DG270" s="47"/>
      <c r="DH270" s="47"/>
      <c r="DI270" s="47"/>
      <c r="DJ270" s="47"/>
      <c r="DK270" s="47"/>
      <c r="DL270" s="47"/>
      <c r="DM270" s="47"/>
      <c r="DN270" s="47"/>
      <c r="DO270" s="47"/>
      <c r="DP270" s="47"/>
      <c r="DQ270" s="47"/>
      <c r="DR270" s="47"/>
      <c r="DS270" s="47"/>
      <c r="DT270" s="47"/>
      <c r="DU270" s="47"/>
      <c r="DV270" s="47"/>
      <c r="DW270" s="47"/>
      <c r="DX270" s="47"/>
      <c r="DY270" s="47"/>
      <c r="DZ270" s="47"/>
      <c r="EA270" s="47"/>
      <c r="EB270" s="47"/>
      <c r="EC270" s="47"/>
      <c r="ED270" s="47"/>
      <c r="EE270" s="47"/>
      <c r="EF270" s="47"/>
      <c r="EG270" s="47"/>
      <c r="EH270" s="47"/>
      <c r="EI270" s="47"/>
      <c r="EJ270" s="47"/>
      <c r="EK270" s="47"/>
      <c r="EL270" s="47"/>
      <c r="EM270" s="47"/>
      <c r="EN270" s="47"/>
      <c r="EO270" s="47"/>
      <c r="EP270" s="47"/>
      <c r="EQ270" s="47"/>
      <c r="ER270" s="47"/>
      <c r="ES270" s="47"/>
      <c r="ET270" s="47"/>
      <c r="EU270" s="47"/>
      <c r="EV270" s="47"/>
      <c r="EW270" s="47"/>
      <c r="EX270" s="47"/>
      <c r="EY270" s="47"/>
      <c r="EZ270" s="47"/>
      <c r="FA270" s="47"/>
      <c r="FB270" s="47"/>
      <c r="FC270" s="47"/>
      <c r="FD270" s="47"/>
      <c r="FE270" s="47"/>
      <c r="FF270" s="47"/>
      <c r="FG270" s="47"/>
      <c r="FH270" s="47"/>
      <c r="FI270" s="47"/>
      <c r="FJ270" s="47"/>
      <c r="FK270" s="47"/>
      <c r="FL270" s="47"/>
      <c r="FM270" s="47"/>
      <c r="FN270" s="47"/>
      <c r="FO270" s="47"/>
      <c r="FP270" s="47"/>
      <c r="FQ270" s="47"/>
      <c r="FR270" s="47"/>
      <c r="FS270" s="47"/>
      <c r="FT270" s="47"/>
      <c r="FU270" s="47"/>
      <c r="FV270" s="47"/>
      <c r="FW270" s="47"/>
      <c r="FX270" s="47"/>
      <c r="FY270" s="47"/>
      <c r="FZ270" s="47"/>
      <c r="GA270" s="47"/>
      <c r="GB270" s="47"/>
      <c r="GC270" s="47"/>
      <c r="GD270" s="47"/>
      <c r="GE270" s="47"/>
      <c r="GF270" s="47"/>
      <c r="GG270" s="47"/>
      <c r="GH270" s="47"/>
      <c r="GI270" s="47"/>
      <c r="GJ270" s="47"/>
      <c r="GK270" s="47"/>
      <c r="GL270" s="47"/>
      <c r="GM270" s="47"/>
      <c r="GN270" s="47"/>
      <c r="GO270" s="47"/>
      <c r="GP270" s="47"/>
      <c r="GQ270" s="47"/>
      <c r="GR270" s="47"/>
      <c r="GS270" s="47"/>
      <c r="GT270" s="47"/>
      <c r="GU270" s="47"/>
      <c r="GV270" s="47"/>
      <c r="GW270" s="47"/>
      <c r="GX270" s="47"/>
      <c r="GY270" s="47"/>
      <c r="GZ270" s="47"/>
      <c r="HA270" s="47"/>
      <c r="HB270" s="47"/>
      <c r="HC270" s="47"/>
      <c r="HD270" s="47"/>
      <c r="HE270" s="47"/>
      <c r="HF270" s="47"/>
      <c r="HG270" s="47"/>
      <c r="HH270" s="47"/>
      <c r="HI270" s="47"/>
      <c r="HJ270" s="47"/>
      <c r="HK270" s="47"/>
      <c r="HL270" s="47"/>
      <c r="HM270" s="47"/>
      <c r="HN270" s="47"/>
      <c r="HO270" s="47"/>
      <c r="HP270" s="47"/>
      <c r="HQ270" s="47"/>
      <c r="HR270" s="47"/>
      <c r="HS270" s="47"/>
      <c r="HT270" s="47"/>
      <c r="HU270" s="47"/>
      <c r="HV270" s="47"/>
      <c r="HW270" s="47"/>
      <c r="HX270" s="47"/>
      <c r="HY270" s="47"/>
      <c r="HZ270" s="47"/>
      <c r="IA270" s="47"/>
      <c r="IB270" s="47"/>
      <c r="IC270" s="47"/>
      <c r="ID270" s="47"/>
      <c r="IE270" s="47"/>
      <c r="IF270" s="47"/>
      <c r="IG270" s="47"/>
      <c r="IH270" s="47"/>
      <c r="II270" s="47"/>
      <c r="IJ270" s="47"/>
    </row>
    <row r="271" spans="1:244" ht="18" customHeight="1" x14ac:dyDescent="0.25">
      <c r="A271" s="46"/>
      <c r="B271" s="219" t="s">
        <v>111</v>
      </c>
      <c r="C271" s="219"/>
      <c r="D271" s="219"/>
      <c r="E271" s="219"/>
      <c r="F271" s="219"/>
      <c r="G271" s="219"/>
      <c r="H271" s="219"/>
      <c r="I271" s="219"/>
      <c r="J271" s="219"/>
      <c r="K271" s="219"/>
      <c r="L271" s="219"/>
      <c r="M271" s="219"/>
      <c r="N271" s="49"/>
      <c r="O271" s="49"/>
      <c r="P271" s="49"/>
      <c r="Q271" s="49"/>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c r="CU271" s="47"/>
      <c r="CV271" s="47"/>
      <c r="CW271" s="47"/>
      <c r="CX271" s="47"/>
      <c r="CY271" s="47"/>
      <c r="CZ271" s="47"/>
      <c r="DA271" s="47"/>
      <c r="DB271" s="47"/>
      <c r="DC271" s="47"/>
      <c r="DD271" s="47"/>
      <c r="DE271" s="47"/>
      <c r="DF271" s="47"/>
      <c r="DG271" s="47"/>
      <c r="DH271" s="47"/>
      <c r="DI271" s="47"/>
      <c r="DJ271" s="47"/>
      <c r="DK271" s="47"/>
      <c r="DL271" s="47"/>
      <c r="DM271" s="47"/>
      <c r="DN271" s="47"/>
      <c r="DO271" s="47"/>
      <c r="DP271" s="47"/>
      <c r="DQ271" s="47"/>
      <c r="DR271" s="47"/>
      <c r="DS271" s="47"/>
      <c r="DT271" s="47"/>
      <c r="DU271" s="47"/>
      <c r="DV271" s="47"/>
      <c r="DW271" s="47"/>
      <c r="DX271" s="47"/>
      <c r="DY271" s="47"/>
      <c r="DZ271" s="47"/>
      <c r="EA271" s="47"/>
      <c r="EB271" s="47"/>
      <c r="EC271" s="47"/>
      <c r="ED271" s="47"/>
      <c r="EE271" s="47"/>
      <c r="EF271" s="47"/>
      <c r="EG271" s="47"/>
      <c r="EH271" s="47"/>
      <c r="EI271" s="47"/>
      <c r="EJ271" s="47"/>
      <c r="EK271" s="47"/>
      <c r="EL271" s="47"/>
      <c r="EM271" s="47"/>
      <c r="EN271" s="47"/>
      <c r="EO271" s="47"/>
      <c r="EP271" s="47"/>
      <c r="EQ271" s="47"/>
      <c r="ER271" s="47"/>
      <c r="ES271" s="47"/>
      <c r="ET271" s="47"/>
      <c r="EU271" s="47"/>
      <c r="EV271" s="47"/>
      <c r="EW271" s="47"/>
      <c r="EX271" s="47"/>
      <c r="EY271" s="47"/>
      <c r="EZ271" s="47"/>
      <c r="FA271" s="47"/>
      <c r="FB271" s="47"/>
      <c r="FC271" s="47"/>
      <c r="FD271" s="47"/>
      <c r="FE271" s="47"/>
      <c r="FF271" s="47"/>
      <c r="FG271" s="47"/>
      <c r="FH271" s="47"/>
      <c r="FI271" s="47"/>
      <c r="FJ271" s="47"/>
      <c r="FK271" s="47"/>
      <c r="FL271" s="47"/>
      <c r="FM271" s="47"/>
      <c r="FN271" s="47"/>
      <c r="FO271" s="47"/>
      <c r="FP271" s="47"/>
      <c r="FQ271" s="47"/>
      <c r="FR271" s="47"/>
      <c r="FS271" s="47"/>
      <c r="FT271" s="47"/>
      <c r="FU271" s="47"/>
      <c r="FV271" s="47"/>
      <c r="FW271" s="47"/>
      <c r="FX271" s="47"/>
      <c r="FY271" s="47"/>
      <c r="FZ271" s="47"/>
      <c r="GA271" s="47"/>
      <c r="GB271" s="47"/>
      <c r="GC271" s="47"/>
      <c r="GD271" s="47"/>
      <c r="GE271" s="47"/>
      <c r="GF271" s="47"/>
      <c r="GG271" s="47"/>
      <c r="GH271" s="47"/>
      <c r="GI271" s="47"/>
      <c r="GJ271" s="47"/>
      <c r="GK271" s="47"/>
      <c r="GL271" s="47"/>
      <c r="GM271" s="47"/>
      <c r="GN271" s="47"/>
      <c r="GO271" s="47"/>
      <c r="GP271" s="47"/>
      <c r="GQ271" s="47"/>
      <c r="GR271" s="47"/>
      <c r="GS271" s="47"/>
      <c r="GT271" s="47"/>
      <c r="GU271" s="47"/>
      <c r="GV271" s="47"/>
      <c r="GW271" s="47"/>
      <c r="GX271" s="47"/>
      <c r="GY271" s="47"/>
      <c r="GZ271" s="47"/>
      <c r="HA271" s="47"/>
      <c r="HB271" s="47"/>
      <c r="HC271" s="47"/>
      <c r="HD271" s="47"/>
      <c r="HE271" s="47"/>
      <c r="HF271" s="47"/>
      <c r="HG271" s="47"/>
      <c r="HH271" s="47"/>
      <c r="HI271" s="47"/>
      <c r="HJ271" s="47"/>
      <c r="HK271" s="47"/>
      <c r="HL271" s="47"/>
      <c r="HM271" s="47"/>
      <c r="HN271" s="47"/>
      <c r="HO271" s="47"/>
      <c r="HP271" s="47"/>
      <c r="HQ271" s="47"/>
      <c r="HR271" s="47"/>
      <c r="HS271" s="47"/>
      <c r="HT271" s="47"/>
      <c r="HU271" s="47"/>
      <c r="HV271" s="47"/>
      <c r="HW271" s="47"/>
      <c r="HX271" s="47"/>
      <c r="HY271" s="47"/>
      <c r="HZ271" s="47"/>
      <c r="IA271" s="47"/>
      <c r="IB271" s="47"/>
      <c r="IC271" s="47"/>
      <c r="ID271" s="47"/>
      <c r="IE271" s="47"/>
      <c r="IF271" s="47"/>
      <c r="IG271" s="47"/>
      <c r="IH271" s="47"/>
      <c r="II271" s="47"/>
      <c r="IJ271" s="47"/>
    </row>
    <row r="272" spans="1:244" ht="18" customHeight="1" x14ac:dyDescent="0.25">
      <c r="A272" s="211">
        <v>1066</v>
      </c>
      <c r="B272" s="212"/>
      <c r="C272" s="213" t="s">
        <v>151</v>
      </c>
      <c r="D272" s="213"/>
      <c r="E272" s="213"/>
      <c r="F272" s="214">
        <v>19000</v>
      </c>
      <c r="G272" s="211"/>
      <c r="H272" s="214">
        <v>18200</v>
      </c>
      <c r="I272" s="211"/>
      <c r="J272" s="214">
        <v>18141.25</v>
      </c>
      <c r="K272" s="248"/>
      <c r="L272" s="215">
        <v>99.68</v>
      </c>
      <c r="M272" s="215"/>
      <c r="N272" s="49"/>
      <c r="O272" s="49"/>
      <c r="P272" s="49"/>
      <c r="Q272" s="49"/>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c r="CU272" s="47"/>
      <c r="CV272" s="47"/>
      <c r="CW272" s="47"/>
      <c r="CX272" s="47"/>
      <c r="CY272" s="47"/>
      <c r="CZ272" s="47"/>
      <c r="DA272" s="47"/>
      <c r="DB272" s="47"/>
      <c r="DC272" s="47"/>
      <c r="DD272" s="47"/>
      <c r="DE272" s="47"/>
      <c r="DF272" s="47"/>
      <c r="DG272" s="47"/>
      <c r="DH272" s="47"/>
      <c r="DI272" s="47"/>
      <c r="DJ272" s="47"/>
      <c r="DK272" s="47"/>
      <c r="DL272" s="47"/>
      <c r="DM272" s="47"/>
      <c r="DN272" s="47"/>
      <c r="DO272" s="47"/>
      <c r="DP272" s="47"/>
      <c r="DQ272" s="47"/>
      <c r="DR272" s="47"/>
      <c r="DS272" s="47"/>
      <c r="DT272" s="47"/>
      <c r="DU272" s="47"/>
      <c r="DV272" s="47"/>
      <c r="DW272" s="47"/>
      <c r="DX272" s="47"/>
      <c r="DY272" s="47"/>
      <c r="DZ272" s="47"/>
      <c r="EA272" s="47"/>
      <c r="EB272" s="47"/>
      <c r="EC272" s="47"/>
      <c r="ED272" s="47"/>
      <c r="EE272" s="47"/>
      <c r="EF272" s="47"/>
      <c r="EG272" s="47"/>
      <c r="EH272" s="47"/>
      <c r="EI272" s="47"/>
      <c r="EJ272" s="47"/>
      <c r="EK272" s="47"/>
      <c r="EL272" s="47"/>
      <c r="EM272" s="47"/>
      <c r="EN272" s="47"/>
      <c r="EO272" s="47"/>
      <c r="EP272" s="47"/>
      <c r="EQ272" s="47"/>
      <c r="ER272" s="47"/>
      <c r="ES272" s="47"/>
      <c r="ET272" s="47"/>
      <c r="EU272" s="47"/>
      <c r="EV272" s="47"/>
      <c r="EW272" s="47"/>
      <c r="EX272" s="47"/>
      <c r="EY272" s="47"/>
      <c r="EZ272" s="47"/>
      <c r="FA272" s="47"/>
      <c r="FB272" s="47"/>
      <c r="FC272" s="47"/>
      <c r="FD272" s="47"/>
      <c r="FE272" s="47"/>
      <c r="FF272" s="47"/>
      <c r="FG272" s="47"/>
      <c r="FH272" s="47"/>
      <c r="FI272" s="47"/>
      <c r="FJ272" s="47"/>
      <c r="FK272" s="47"/>
      <c r="FL272" s="47"/>
      <c r="FM272" s="47"/>
      <c r="FN272" s="47"/>
      <c r="FO272" s="47"/>
      <c r="FP272" s="47"/>
      <c r="FQ272" s="47"/>
      <c r="FR272" s="47"/>
      <c r="FS272" s="47"/>
      <c r="FT272" s="47"/>
      <c r="FU272" s="47"/>
      <c r="FV272" s="47"/>
      <c r="FW272" s="47"/>
      <c r="FX272" s="47"/>
      <c r="FY272" s="47"/>
      <c r="FZ272" s="47"/>
      <c r="GA272" s="47"/>
      <c r="GB272" s="47"/>
      <c r="GC272" s="47"/>
      <c r="GD272" s="47"/>
      <c r="GE272" s="47"/>
      <c r="GF272" s="47"/>
      <c r="GG272" s="47"/>
      <c r="GH272" s="47"/>
      <c r="GI272" s="47"/>
      <c r="GJ272" s="47"/>
      <c r="GK272" s="47"/>
      <c r="GL272" s="47"/>
      <c r="GM272" s="47"/>
      <c r="GN272" s="47"/>
      <c r="GO272" s="47"/>
      <c r="GP272" s="47"/>
      <c r="GQ272" s="47"/>
      <c r="GR272" s="47"/>
      <c r="GS272" s="47"/>
      <c r="GT272" s="47"/>
      <c r="GU272" s="47"/>
      <c r="GV272" s="47"/>
      <c r="GW272" s="47"/>
      <c r="GX272" s="47"/>
      <c r="GY272" s="47"/>
      <c r="GZ272" s="47"/>
      <c r="HA272" s="47"/>
      <c r="HB272" s="47"/>
      <c r="HC272" s="47"/>
      <c r="HD272" s="47"/>
      <c r="HE272" s="47"/>
      <c r="HF272" s="47"/>
      <c r="HG272" s="47"/>
      <c r="HH272" s="47"/>
      <c r="HI272" s="47"/>
      <c r="HJ272" s="47"/>
      <c r="HK272" s="47"/>
      <c r="HL272" s="47"/>
      <c r="HM272" s="47"/>
      <c r="HN272" s="47"/>
      <c r="HO272" s="47"/>
      <c r="HP272" s="47"/>
      <c r="HQ272" s="47"/>
      <c r="HR272" s="47"/>
      <c r="HS272" s="47"/>
      <c r="HT272" s="47"/>
      <c r="HU272" s="47"/>
      <c r="HV272" s="47"/>
      <c r="HW272" s="47"/>
      <c r="HX272" s="47"/>
      <c r="HY272" s="47"/>
      <c r="HZ272" s="47"/>
      <c r="IA272" s="47"/>
      <c r="IB272" s="47"/>
      <c r="IC272" s="47"/>
      <c r="ID272" s="47"/>
      <c r="IE272" s="47"/>
      <c r="IF272" s="47"/>
      <c r="IG272" s="47"/>
      <c r="IH272" s="47"/>
      <c r="II272" s="47"/>
      <c r="IJ272" s="47"/>
    </row>
    <row r="273" spans="1:244" ht="18" customHeight="1" x14ac:dyDescent="0.25">
      <c r="A273" s="50"/>
      <c r="B273" s="50"/>
      <c r="C273" s="216" t="s">
        <v>152</v>
      </c>
      <c r="D273" s="216"/>
      <c r="E273" s="216"/>
      <c r="F273" s="217">
        <v>19000</v>
      </c>
      <c r="G273" s="218"/>
      <c r="H273" s="217">
        <v>18200</v>
      </c>
      <c r="I273" s="218"/>
      <c r="J273" s="217">
        <v>18141.25</v>
      </c>
      <c r="K273" s="218"/>
      <c r="L273" s="215">
        <v>99.68</v>
      </c>
      <c r="M273" s="215"/>
      <c r="N273" s="49"/>
      <c r="O273" s="49"/>
      <c r="P273" s="49"/>
      <c r="Q273" s="49"/>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c r="CU273" s="47"/>
      <c r="CV273" s="47"/>
      <c r="CW273" s="47"/>
      <c r="CX273" s="47"/>
      <c r="CY273" s="47"/>
      <c r="CZ273" s="47"/>
      <c r="DA273" s="47"/>
      <c r="DB273" s="47"/>
      <c r="DC273" s="47"/>
      <c r="DD273" s="47"/>
      <c r="DE273" s="47"/>
      <c r="DF273" s="47"/>
      <c r="DG273" s="47"/>
      <c r="DH273" s="47"/>
      <c r="DI273" s="47"/>
      <c r="DJ273" s="47"/>
      <c r="DK273" s="47"/>
      <c r="DL273" s="47"/>
      <c r="DM273" s="47"/>
      <c r="DN273" s="47"/>
      <c r="DO273" s="47"/>
      <c r="DP273" s="47"/>
      <c r="DQ273" s="47"/>
      <c r="DR273" s="47"/>
      <c r="DS273" s="47"/>
      <c r="DT273" s="47"/>
      <c r="DU273" s="47"/>
      <c r="DV273" s="47"/>
      <c r="DW273" s="47"/>
      <c r="DX273" s="47"/>
      <c r="DY273" s="47"/>
      <c r="DZ273" s="47"/>
      <c r="EA273" s="47"/>
      <c r="EB273" s="47"/>
      <c r="EC273" s="47"/>
      <c r="ED273" s="47"/>
      <c r="EE273" s="47"/>
      <c r="EF273" s="47"/>
      <c r="EG273" s="47"/>
      <c r="EH273" s="47"/>
      <c r="EI273" s="47"/>
      <c r="EJ273" s="47"/>
      <c r="EK273" s="47"/>
      <c r="EL273" s="47"/>
      <c r="EM273" s="47"/>
      <c r="EN273" s="47"/>
      <c r="EO273" s="47"/>
      <c r="EP273" s="47"/>
      <c r="EQ273" s="47"/>
      <c r="ER273" s="47"/>
      <c r="ES273" s="47"/>
      <c r="ET273" s="47"/>
      <c r="EU273" s="47"/>
      <c r="EV273" s="47"/>
      <c r="EW273" s="47"/>
      <c r="EX273" s="47"/>
      <c r="EY273" s="47"/>
      <c r="EZ273" s="47"/>
      <c r="FA273" s="47"/>
      <c r="FB273" s="47"/>
      <c r="FC273" s="47"/>
      <c r="FD273" s="47"/>
      <c r="FE273" s="47"/>
      <c r="FF273" s="47"/>
      <c r="FG273" s="47"/>
      <c r="FH273" s="47"/>
      <c r="FI273" s="47"/>
      <c r="FJ273" s="47"/>
      <c r="FK273" s="47"/>
      <c r="FL273" s="47"/>
      <c r="FM273" s="47"/>
      <c r="FN273" s="47"/>
      <c r="FO273" s="47"/>
      <c r="FP273" s="47"/>
      <c r="FQ273" s="47"/>
      <c r="FR273" s="47"/>
      <c r="FS273" s="47"/>
      <c r="FT273" s="47"/>
      <c r="FU273" s="47"/>
      <c r="FV273" s="47"/>
      <c r="FW273" s="47"/>
      <c r="FX273" s="47"/>
      <c r="FY273" s="47"/>
      <c r="FZ273" s="47"/>
      <c r="GA273" s="47"/>
      <c r="GB273" s="47"/>
      <c r="GC273" s="47"/>
      <c r="GD273" s="47"/>
      <c r="GE273" s="47"/>
      <c r="GF273" s="47"/>
      <c r="GG273" s="47"/>
      <c r="GH273" s="47"/>
      <c r="GI273" s="47"/>
      <c r="GJ273" s="47"/>
      <c r="GK273" s="47"/>
      <c r="GL273" s="47"/>
      <c r="GM273" s="47"/>
      <c r="GN273" s="47"/>
      <c r="GO273" s="47"/>
      <c r="GP273" s="47"/>
      <c r="GQ273" s="47"/>
      <c r="GR273" s="47"/>
      <c r="GS273" s="47"/>
      <c r="GT273" s="47"/>
      <c r="GU273" s="47"/>
      <c r="GV273" s="47"/>
      <c r="GW273" s="47"/>
      <c r="GX273" s="47"/>
      <c r="GY273" s="47"/>
      <c r="GZ273" s="47"/>
      <c r="HA273" s="47"/>
      <c r="HB273" s="47"/>
      <c r="HC273" s="47"/>
      <c r="HD273" s="47"/>
      <c r="HE273" s="47"/>
      <c r="HF273" s="47"/>
      <c r="HG273" s="47"/>
      <c r="HH273" s="47"/>
      <c r="HI273" s="47"/>
      <c r="HJ273" s="47"/>
      <c r="HK273" s="47"/>
      <c r="HL273" s="47"/>
      <c r="HM273" s="47"/>
      <c r="HN273" s="47"/>
      <c r="HO273" s="47"/>
      <c r="HP273" s="47"/>
      <c r="HQ273" s="47"/>
      <c r="HR273" s="47"/>
      <c r="HS273" s="47"/>
      <c r="HT273" s="47"/>
      <c r="HU273" s="47"/>
      <c r="HV273" s="47"/>
      <c r="HW273" s="47"/>
      <c r="HX273" s="47"/>
      <c r="HY273" s="47"/>
      <c r="HZ273" s="47"/>
      <c r="IA273" s="47"/>
      <c r="IB273" s="47"/>
      <c r="IC273" s="47"/>
      <c r="ID273" s="47"/>
      <c r="IE273" s="47"/>
      <c r="IF273" s="47"/>
      <c r="IG273" s="47"/>
      <c r="IH273" s="47"/>
      <c r="II273" s="47"/>
      <c r="IJ273" s="47"/>
    </row>
    <row r="274" spans="1:244" ht="18" customHeight="1" x14ac:dyDescent="0.25">
      <c r="A274" s="211" t="s">
        <v>326</v>
      </c>
      <c r="B274" s="212"/>
      <c r="C274" s="213" t="s">
        <v>153</v>
      </c>
      <c r="D274" s="213"/>
      <c r="E274" s="213"/>
      <c r="F274" s="214">
        <v>0</v>
      </c>
      <c r="G274" s="211"/>
      <c r="H274" s="214">
        <v>0</v>
      </c>
      <c r="I274" s="211"/>
      <c r="J274" s="214">
        <v>0</v>
      </c>
      <c r="K274" s="211"/>
      <c r="L274" s="215">
        <v>0</v>
      </c>
      <c r="M274" s="215"/>
      <c r="N274" s="49"/>
      <c r="O274" s="49"/>
      <c r="P274" s="49"/>
      <c r="Q274" s="49"/>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c r="CU274" s="47"/>
      <c r="CV274" s="47"/>
      <c r="CW274" s="47"/>
      <c r="CX274" s="47"/>
      <c r="CY274" s="47"/>
      <c r="CZ274" s="47"/>
      <c r="DA274" s="47"/>
      <c r="DB274" s="47"/>
      <c r="DC274" s="47"/>
      <c r="DD274" s="47"/>
      <c r="DE274" s="47"/>
      <c r="DF274" s="47"/>
      <c r="DG274" s="47"/>
      <c r="DH274" s="47"/>
      <c r="DI274" s="47"/>
      <c r="DJ274" s="47"/>
      <c r="DK274" s="47"/>
      <c r="DL274" s="47"/>
      <c r="DM274" s="47"/>
      <c r="DN274" s="47"/>
      <c r="DO274" s="47"/>
      <c r="DP274" s="47"/>
      <c r="DQ274" s="47"/>
      <c r="DR274" s="47"/>
      <c r="DS274" s="47"/>
      <c r="DT274" s="47"/>
      <c r="DU274" s="47"/>
      <c r="DV274" s="47"/>
      <c r="DW274" s="47"/>
      <c r="DX274" s="47"/>
      <c r="DY274" s="47"/>
      <c r="DZ274" s="47"/>
      <c r="EA274" s="47"/>
      <c r="EB274" s="47"/>
      <c r="EC274" s="47"/>
      <c r="ED274" s="47"/>
      <c r="EE274" s="47"/>
      <c r="EF274" s="47"/>
      <c r="EG274" s="47"/>
      <c r="EH274" s="47"/>
      <c r="EI274" s="47"/>
      <c r="EJ274" s="47"/>
      <c r="EK274" s="47"/>
      <c r="EL274" s="47"/>
      <c r="EM274" s="47"/>
      <c r="EN274" s="47"/>
      <c r="EO274" s="47"/>
      <c r="EP274" s="47"/>
      <c r="EQ274" s="47"/>
      <c r="ER274" s="47"/>
      <c r="ES274" s="47"/>
      <c r="ET274" s="47"/>
      <c r="EU274" s="47"/>
      <c r="EV274" s="47"/>
      <c r="EW274" s="47"/>
      <c r="EX274" s="47"/>
      <c r="EY274" s="47"/>
      <c r="EZ274" s="47"/>
      <c r="FA274" s="47"/>
      <c r="FB274" s="47"/>
      <c r="FC274" s="47"/>
      <c r="FD274" s="47"/>
      <c r="FE274" s="47"/>
      <c r="FF274" s="47"/>
      <c r="FG274" s="47"/>
      <c r="FH274" s="47"/>
      <c r="FI274" s="47"/>
      <c r="FJ274" s="47"/>
      <c r="FK274" s="47"/>
      <c r="FL274" s="47"/>
      <c r="FM274" s="47"/>
      <c r="FN274" s="47"/>
      <c r="FO274" s="47"/>
      <c r="FP274" s="47"/>
      <c r="FQ274" s="47"/>
      <c r="FR274" s="47"/>
      <c r="FS274" s="47"/>
      <c r="FT274" s="47"/>
      <c r="FU274" s="47"/>
      <c r="FV274" s="47"/>
      <c r="FW274" s="47"/>
      <c r="FX274" s="47"/>
      <c r="FY274" s="47"/>
      <c r="FZ274" s="47"/>
      <c r="GA274" s="47"/>
      <c r="GB274" s="47"/>
      <c r="GC274" s="47"/>
      <c r="GD274" s="47"/>
      <c r="GE274" s="47"/>
      <c r="GF274" s="47"/>
      <c r="GG274" s="47"/>
      <c r="GH274" s="47"/>
      <c r="GI274" s="47"/>
      <c r="GJ274" s="47"/>
      <c r="GK274" s="47"/>
      <c r="GL274" s="47"/>
      <c r="GM274" s="47"/>
      <c r="GN274" s="47"/>
      <c r="GO274" s="47"/>
      <c r="GP274" s="47"/>
      <c r="GQ274" s="47"/>
      <c r="GR274" s="47"/>
      <c r="GS274" s="47"/>
      <c r="GT274" s="47"/>
      <c r="GU274" s="47"/>
      <c r="GV274" s="47"/>
      <c r="GW274" s="47"/>
      <c r="GX274" s="47"/>
      <c r="GY274" s="47"/>
      <c r="GZ274" s="47"/>
      <c r="HA274" s="47"/>
      <c r="HB274" s="47"/>
      <c r="HC274" s="47"/>
      <c r="HD274" s="47"/>
      <c r="HE274" s="47"/>
      <c r="HF274" s="47"/>
      <c r="HG274" s="47"/>
      <c r="HH274" s="47"/>
      <c r="HI274" s="47"/>
      <c r="HJ274" s="47"/>
      <c r="HK274" s="47"/>
      <c r="HL274" s="47"/>
      <c r="HM274" s="47"/>
      <c r="HN274" s="47"/>
      <c r="HO274" s="47"/>
      <c r="HP274" s="47"/>
      <c r="HQ274" s="47"/>
      <c r="HR274" s="47"/>
      <c r="HS274" s="47"/>
      <c r="HT274" s="47"/>
      <c r="HU274" s="47"/>
      <c r="HV274" s="47"/>
      <c r="HW274" s="47"/>
      <c r="HX274" s="47"/>
      <c r="HY274" s="47"/>
      <c r="HZ274" s="47"/>
      <c r="IA274" s="47"/>
      <c r="IB274" s="47"/>
      <c r="IC274" s="47"/>
      <c r="ID274" s="47"/>
      <c r="IE274" s="47"/>
      <c r="IF274" s="47"/>
      <c r="IG274" s="47"/>
      <c r="IH274" s="47"/>
      <c r="II274" s="47"/>
      <c r="IJ274" s="47"/>
    </row>
    <row r="275" spans="1:244" ht="18" customHeight="1" x14ac:dyDescent="0.25">
      <c r="A275" s="50"/>
      <c r="B275" s="50"/>
      <c r="C275" s="216" t="s">
        <v>154</v>
      </c>
      <c r="D275" s="216"/>
      <c r="E275" s="216"/>
      <c r="F275" s="217">
        <v>0</v>
      </c>
      <c r="G275" s="218"/>
      <c r="H275" s="217">
        <v>0</v>
      </c>
      <c r="I275" s="218"/>
      <c r="J275" s="217">
        <v>0</v>
      </c>
      <c r="K275" s="218"/>
      <c r="L275" s="215">
        <v>0</v>
      </c>
      <c r="M275" s="215"/>
      <c r="N275" s="49"/>
      <c r="O275" s="49"/>
      <c r="P275" s="49"/>
      <c r="Q275" s="49"/>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c r="BG275" s="47"/>
      <c r="BH275" s="47"/>
      <c r="BI275" s="47"/>
      <c r="BJ275" s="47"/>
      <c r="BK275" s="47"/>
      <c r="BL275" s="47"/>
      <c r="BM275" s="47"/>
      <c r="BN275" s="47"/>
      <c r="BO275" s="47"/>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c r="CU275" s="47"/>
      <c r="CV275" s="47"/>
      <c r="CW275" s="47"/>
      <c r="CX275" s="47"/>
      <c r="CY275" s="47"/>
      <c r="CZ275" s="47"/>
      <c r="DA275" s="47"/>
      <c r="DB275" s="47"/>
      <c r="DC275" s="47"/>
      <c r="DD275" s="47"/>
      <c r="DE275" s="47"/>
      <c r="DF275" s="47"/>
      <c r="DG275" s="47"/>
      <c r="DH275" s="47"/>
      <c r="DI275" s="47"/>
      <c r="DJ275" s="47"/>
      <c r="DK275" s="47"/>
      <c r="DL275" s="47"/>
      <c r="DM275" s="47"/>
      <c r="DN275" s="47"/>
      <c r="DO275" s="47"/>
      <c r="DP275" s="47"/>
      <c r="DQ275" s="47"/>
      <c r="DR275" s="47"/>
      <c r="DS275" s="47"/>
      <c r="DT275" s="47"/>
      <c r="DU275" s="47"/>
      <c r="DV275" s="47"/>
      <c r="DW275" s="47"/>
      <c r="DX275" s="47"/>
      <c r="DY275" s="47"/>
      <c r="DZ275" s="47"/>
      <c r="EA275" s="47"/>
      <c r="EB275" s="47"/>
      <c r="EC275" s="47"/>
      <c r="ED275" s="47"/>
      <c r="EE275" s="47"/>
      <c r="EF275" s="47"/>
      <c r="EG275" s="47"/>
      <c r="EH275" s="47"/>
      <c r="EI275" s="47"/>
      <c r="EJ275" s="47"/>
      <c r="EK275" s="47"/>
      <c r="EL275" s="47"/>
      <c r="EM275" s="47"/>
      <c r="EN275" s="47"/>
      <c r="EO275" s="47"/>
      <c r="EP275" s="47"/>
      <c r="EQ275" s="47"/>
      <c r="ER275" s="47"/>
      <c r="ES275" s="47"/>
      <c r="ET275" s="47"/>
      <c r="EU275" s="47"/>
      <c r="EV275" s="47"/>
      <c r="EW275" s="47"/>
      <c r="EX275" s="47"/>
      <c r="EY275" s="47"/>
      <c r="EZ275" s="47"/>
      <c r="FA275" s="47"/>
      <c r="FB275" s="47"/>
      <c r="FC275" s="47"/>
      <c r="FD275" s="47"/>
      <c r="FE275" s="47"/>
      <c r="FF275" s="47"/>
      <c r="FG275" s="47"/>
      <c r="FH275" s="47"/>
      <c r="FI275" s="47"/>
      <c r="FJ275" s="47"/>
      <c r="FK275" s="47"/>
      <c r="FL275" s="47"/>
      <c r="FM275" s="47"/>
      <c r="FN275" s="47"/>
      <c r="FO275" s="47"/>
      <c r="FP275" s="47"/>
      <c r="FQ275" s="47"/>
      <c r="FR275" s="47"/>
      <c r="FS275" s="47"/>
      <c r="FT275" s="47"/>
      <c r="FU275" s="47"/>
      <c r="FV275" s="47"/>
      <c r="FW275" s="47"/>
      <c r="FX275" s="47"/>
      <c r="FY275" s="47"/>
      <c r="FZ275" s="47"/>
      <c r="GA275" s="47"/>
      <c r="GB275" s="47"/>
      <c r="GC275" s="47"/>
      <c r="GD275" s="47"/>
      <c r="GE275" s="47"/>
      <c r="GF275" s="47"/>
      <c r="GG275" s="47"/>
      <c r="GH275" s="47"/>
      <c r="GI275" s="47"/>
      <c r="GJ275" s="47"/>
      <c r="GK275" s="47"/>
      <c r="GL275" s="47"/>
      <c r="GM275" s="47"/>
      <c r="GN275" s="47"/>
      <c r="GO275" s="47"/>
      <c r="GP275" s="47"/>
      <c r="GQ275" s="47"/>
      <c r="GR275" s="47"/>
      <c r="GS275" s="47"/>
      <c r="GT275" s="47"/>
      <c r="GU275" s="47"/>
      <c r="GV275" s="47"/>
      <c r="GW275" s="47"/>
      <c r="GX275" s="47"/>
      <c r="GY275" s="47"/>
      <c r="GZ275" s="47"/>
      <c r="HA275" s="47"/>
      <c r="HB275" s="47"/>
      <c r="HC275" s="47"/>
      <c r="HD275" s="47"/>
      <c r="HE275" s="47"/>
      <c r="HF275" s="47"/>
      <c r="HG275" s="47"/>
      <c r="HH275" s="47"/>
      <c r="HI275" s="47"/>
      <c r="HJ275" s="47"/>
      <c r="HK275" s="47"/>
      <c r="HL275" s="47"/>
      <c r="HM275" s="47"/>
      <c r="HN275" s="47"/>
      <c r="HO275" s="47"/>
      <c r="HP275" s="47"/>
      <c r="HQ275" s="47"/>
      <c r="HR275" s="47"/>
      <c r="HS275" s="47"/>
      <c r="HT275" s="47"/>
      <c r="HU275" s="47"/>
      <c r="HV275" s="47"/>
      <c r="HW275" s="47"/>
      <c r="HX275" s="47"/>
      <c r="HY275" s="47"/>
      <c r="HZ275" s="47"/>
      <c r="IA275" s="47"/>
      <c r="IB275" s="47"/>
      <c r="IC275" s="47"/>
      <c r="ID275" s="47"/>
      <c r="IE275" s="47"/>
      <c r="IF275" s="47"/>
      <c r="IG275" s="47"/>
      <c r="IH275" s="47"/>
      <c r="II275" s="47"/>
      <c r="IJ275" s="47"/>
    </row>
    <row r="276" spans="1:244" ht="18" customHeight="1" x14ac:dyDescent="0.25">
      <c r="A276" s="211" t="s">
        <v>327</v>
      </c>
      <c r="B276" s="212"/>
      <c r="C276" s="213" t="s">
        <v>155</v>
      </c>
      <c r="D276" s="213"/>
      <c r="E276" s="213"/>
      <c r="F276" s="214">
        <v>3070</v>
      </c>
      <c r="G276" s="211"/>
      <c r="H276" s="214">
        <v>2970</v>
      </c>
      <c r="I276" s="211"/>
      <c r="J276" s="214">
        <v>2993.3</v>
      </c>
      <c r="K276" s="211"/>
      <c r="L276" s="215">
        <v>100.78</v>
      </c>
      <c r="M276" s="215"/>
      <c r="N276" s="49"/>
      <c r="O276" s="49"/>
      <c r="P276" s="49"/>
      <c r="Q276" s="49"/>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c r="EN276" s="47"/>
      <c r="EO276" s="47"/>
      <c r="EP276" s="47"/>
      <c r="EQ276" s="47"/>
      <c r="ER276" s="47"/>
      <c r="ES276" s="47"/>
      <c r="ET276" s="47"/>
      <c r="EU276" s="47"/>
      <c r="EV276" s="47"/>
      <c r="EW276" s="47"/>
      <c r="EX276" s="47"/>
      <c r="EY276" s="47"/>
      <c r="EZ276" s="47"/>
      <c r="FA276" s="47"/>
      <c r="FB276" s="47"/>
      <c r="FC276" s="47"/>
      <c r="FD276" s="47"/>
      <c r="FE276" s="47"/>
      <c r="FF276" s="47"/>
      <c r="FG276" s="47"/>
      <c r="FH276" s="47"/>
      <c r="FI276" s="47"/>
      <c r="FJ276" s="47"/>
      <c r="FK276" s="47"/>
      <c r="FL276" s="47"/>
      <c r="FM276" s="47"/>
      <c r="FN276" s="47"/>
      <c r="FO276" s="47"/>
      <c r="FP276" s="47"/>
      <c r="FQ276" s="47"/>
      <c r="FR276" s="47"/>
      <c r="FS276" s="47"/>
      <c r="FT276" s="47"/>
      <c r="FU276" s="47"/>
      <c r="FV276" s="47"/>
      <c r="FW276" s="47"/>
      <c r="FX276" s="47"/>
      <c r="FY276" s="47"/>
      <c r="FZ276" s="47"/>
      <c r="GA276" s="47"/>
      <c r="GB276" s="47"/>
      <c r="GC276" s="47"/>
      <c r="GD276" s="47"/>
      <c r="GE276" s="47"/>
      <c r="GF276" s="47"/>
      <c r="GG276" s="47"/>
      <c r="GH276" s="47"/>
      <c r="GI276" s="47"/>
      <c r="GJ276" s="47"/>
      <c r="GK276" s="47"/>
      <c r="GL276" s="47"/>
      <c r="GM276" s="47"/>
      <c r="GN276" s="47"/>
      <c r="GO276" s="47"/>
      <c r="GP276" s="47"/>
      <c r="GQ276" s="47"/>
      <c r="GR276" s="47"/>
      <c r="GS276" s="47"/>
      <c r="GT276" s="47"/>
      <c r="GU276" s="47"/>
      <c r="GV276" s="47"/>
      <c r="GW276" s="47"/>
      <c r="GX276" s="47"/>
      <c r="GY276" s="47"/>
      <c r="GZ276" s="47"/>
      <c r="HA276" s="47"/>
      <c r="HB276" s="47"/>
      <c r="HC276" s="47"/>
      <c r="HD276" s="47"/>
      <c r="HE276" s="47"/>
      <c r="HF276" s="47"/>
      <c r="HG276" s="47"/>
      <c r="HH276" s="47"/>
      <c r="HI276" s="47"/>
      <c r="HJ276" s="47"/>
      <c r="HK276" s="47"/>
      <c r="HL276" s="47"/>
      <c r="HM276" s="47"/>
      <c r="HN276" s="47"/>
      <c r="HO276" s="47"/>
      <c r="HP276" s="47"/>
      <c r="HQ276" s="47"/>
      <c r="HR276" s="47"/>
      <c r="HS276" s="47"/>
      <c r="HT276" s="47"/>
      <c r="HU276" s="47"/>
      <c r="HV276" s="47"/>
      <c r="HW276" s="47"/>
      <c r="HX276" s="47"/>
      <c r="HY276" s="47"/>
      <c r="HZ276" s="47"/>
      <c r="IA276" s="47"/>
      <c r="IB276" s="47"/>
      <c r="IC276" s="47"/>
      <c r="ID276" s="47"/>
      <c r="IE276" s="47"/>
      <c r="IF276" s="47"/>
      <c r="IG276" s="47"/>
      <c r="IH276" s="47"/>
      <c r="II276" s="47"/>
      <c r="IJ276" s="47"/>
    </row>
    <row r="277" spans="1:244" ht="18" customHeight="1" x14ac:dyDescent="0.25">
      <c r="A277" s="50"/>
      <c r="B277" s="50"/>
      <c r="C277" s="216" t="s">
        <v>156</v>
      </c>
      <c r="D277" s="216"/>
      <c r="E277" s="216"/>
      <c r="F277" s="217">
        <v>3070</v>
      </c>
      <c r="G277" s="218"/>
      <c r="H277" s="217">
        <v>2970</v>
      </c>
      <c r="I277" s="218"/>
      <c r="J277" s="217">
        <v>2993.3</v>
      </c>
      <c r="K277" s="218"/>
      <c r="L277" s="215">
        <v>100.78</v>
      </c>
      <c r="M277" s="215"/>
      <c r="N277" s="49"/>
      <c r="O277" s="49"/>
      <c r="P277" s="49"/>
      <c r="Q277" s="49"/>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c r="DM277" s="47"/>
      <c r="DN277" s="47"/>
      <c r="DO277" s="47"/>
      <c r="DP277" s="47"/>
      <c r="DQ277" s="47"/>
      <c r="DR277" s="47"/>
      <c r="DS277" s="47"/>
      <c r="DT277" s="47"/>
      <c r="DU277" s="47"/>
      <c r="DV277" s="47"/>
      <c r="DW277" s="47"/>
      <c r="DX277" s="47"/>
      <c r="DY277" s="47"/>
      <c r="DZ277" s="47"/>
      <c r="EA277" s="47"/>
      <c r="EB277" s="47"/>
      <c r="EC277" s="47"/>
      <c r="ED277" s="47"/>
      <c r="EE277" s="47"/>
      <c r="EF277" s="47"/>
      <c r="EG277" s="47"/>
      <c r="EH277" s="47"/>
      <c r="EI277" s="47"/>
      <c r="EJ277" s="47"/>
      <c r="EK277" s="47"/>
      <c r="EL277" s="47"/>
      <c r="EM277" s="47"/>
      <c r="EN277" s="47"/>
      <c r="EO277" s="47"/>
      <c r="EP277" s="47"/>
      <c r="EQ277" s="47"/>
      <c r="ER277" s="47"/>
      <c r="ES277" s="47"/>
      <c r="ET277" s="47"/>
      <c r="EU277" s="47"/>
      <c r="EV277" s="47"/>
      <c r="EW277" s="47"/>
      <c r="EX277" s="47"/>
      <c r="EY277" s="47"/>
      <c r="EZ277" s="47"/>
      <c r="FA277" s="47"/>
      <c r="FB277" s="47"/>
      <c r="FC277" s="47"/>
      <c r="FD277" s="47"/>
      <c r="FE277" s="47"/>
      <c r="FF277" s="47"/>
      <c r="FG277" s="47"/>
      <c r="FH277" s="47"/>
      <c r="FI277" s="47"/>
      <c r="FJ277" s="47"/>
      <c r="FK277" s="47"/>
      <c r="FL277" s="47"/>
      <c r="FM277" s="47"/>
      <c r="FN277" s="47"/>
      <c r="FO277" s="47"/>
      <c r="FP277" s="47"/>
      <c r="FQ277" s="47"/>
      <c r="FR277" s="47"/>
      <c r="FS277" s="47"/>
      <c r="FT277" s="47"/>
      <c r="FU277" s="47"/>
      <c r="FV277" s="47"/>
      <c r="FW277" s="47"/>
      <c r="FX277" s="47"/>
      <c r="FY277" s="47"/>
      <c r="FZ277" s="47"/>
      <c r="GA277" s="47"/>
      <c r="GB277" s="47"/>
      <c r="GC277" s="47"/>
      <c r="GD277" s="47"/>
      <c r="GE277" s="47"/>
      <c r="GF277" s="47"/>
      <c r="GG277" s="47"/>
      <c r="GH277" s="47"/>
      <c r="GI277" s="47"/>
      <c r="GJ277" s="47"/>
      <c r="GK277" s="47"/>
      <c r="GL277" s="47"/>
      <c r="GM277" s="47"/>
      <c r="GN277" s="47"/>
      <c r="GO277" s="47"/>
      <c r="GP277" s="47"/>
      <c r="GQ277" s="47"/>
      <c r="GR277" s="47"/>
      <c r="GS277" s="47"/>
      <c r="GT277" s="47"/>
      <c r="GU277" s="47"/>
      <c r="GV277" s="47"/>
      <c r="GW277" s="47"/>
      <c r="GX277" s="47"/>
      <c r="GY277" s="47"/>
      <c r="GZ277" s="47"/>
      <c r="HA277" s="47"/>
      <c r="HB277" s="47"/>
      <c r="HC277" s="47"/>
      <c r="HD277" s="47"/>
      <c r="HE277" s="47"/>
      <c r="HF277" s="47"/>
      <c r="HG277" s="47"/>
      <c r="HH277" s="47"/>
      <c r="HI277" s="47"/>
      <c r="HJ277" s="47"/>
      <c r="HK277" s="47"/>
      <c r="HL277" s="47"/>
      <c r="HM277" s="47"/>
      <c r="HN277" s="47"/>
      <c r="HO277" s="47"/>
      <c r="HP277" s="47"/>
      <c r="HQ277" s="47"/>
      <c r="HR277" s="47"/>
      <c r="HS277" s="47"/>
      <c r="HT277" s="47"/>
      <c r="HU277" s="47"/>
      <c r="HV277" s="47"/>
      <c r="HW277" s="47"/>
      <c r="HX277" s="47"/>
      <c r="HY277" s="47"/>
      <c r="HZ277" s="47"/>
      <c r="IA277" s="47"/>
      <c r="IB277" s="47"/>
      <c r="IC277" s="47"/>
      <c r="ID277" s="47"/>
      <c r="IE277" s="47"/>
      <c r="IF277" s="47"/>
      <c r="IG277" s="47"/>
      <c r="IH277" s="47"/>
      <c r="II277" s="47"/>
      <c r="IJ277" s="47"/>
    </row>
    <row r="278" spans="1:244" ht="18" customHeight="1" x14ac:dyDescent="0.25">
      <c r="A278" s="56"/>
      <c r="B278" s="56"/>
      <c r="C278" s="216" t="s">
        <v>157</v>
      </c>
      <c r="D278" s="216"/>
      <c r="E278" s="216"/>
      <c r="F278" s="217">
        <v>22070</v>
      </c>
      <c r="G278" s="218"/>
      <c r="H278" s="217">
        <v>21170</v>
      </c>
      <c r="I278" s="218"/>
      <c r="J278" s="217">
        <v>21134.55</v>
      </c>
      <c r="K278" s="218"/>
      <c r="L278" s="215">
        <v>99.83</v>
      </c>
      <c r="M278" s="215"/>
      <c r="N278" s="49"/>
      <c r="O278" s="49"/>
      <c r="P278" s="49"/>
      <c r="Q278" s="49"/>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c r="DM278" s="47"/>
      <c r="DN278" s="47"/>
      <c r="DO278" s="47"/>
      <c r="DP278" s="47"/>
      <c r="DQ278" s="47"/>
      <c r="DR278" s="47"/>
      <c r="DS278" s="47"/>
      <c r="DT278" s="47"/>
      <c r="DU278" s="47"/>
      <c r="DV278" s="47"/>
      <c r="DW278" s="47"/>
      <c r="DX278" s="47"/>
      <c r="DY278" s="47"/>
      <c r="DZ278" s="47"/>
      <c r="EA278" s="47"/>
      <c r="EB278" s="47"/>
      <c r="EC278" s="47"/>
      <c r="ED278" s="47"/>
      <c r="EE278" s="47"/>
      <c r="EF278" s="47"/>
      <c r="EG278" s="47"/>
      <c r="EH278" s="47"/>
      <c r="EI278" s="47"/>
      <c r="EJ278" s="47"/>
      <c r="EK278" s="47"/>
      <c r="EL278" s="47"/>
      <c r="EM278" s="47"/>
      <c r="EN278" s="47"/>
      <c r="EO278" s="47"/>
      <c r="EP278" s="47"/>
      <c r="EQ278" s="47"/>
      <c r="ER278" s="47"/>
      <c r="ES278" s="47"/>
      <c r="ET278" s="47"/>
      <c r="EU278" s="47"/>
      <c r="EV278" s="47"/>
      <c r="EW278" s="47"/>
      <c r="EX278" s="47"/>
      <c r="EY278" s="47"/>
      <c r="EZ278" s="47"/>
      <c r="FA278" s="47"/>
      <c r="FB278" s="47"/>
      <c r="FC278" s="47"/>
      <c r="FD278" s="47"/>
      <c r="FE278" s="47"/>
      <c r="FF278" s="47"/>
      <c r="FG278" s="47"/>
      <c r="FH278" s="47"/>
      <c r="FI278" s="47"/>
      <c r="FJ278" s="47"/>
      <c r="FK278" s="47"/>
      <c r="FL278" s="47"/>
      <c r="FM278" s="47"/>
      <c r="FN278" s="47"/>
      <c r="FO278" s="47"/>
      <c r="FP278" s="47"/>
      <c r="FQ278" s="47"/>
      <c r="FR278" s="47"/>
      <c r="FS278" s="47"/>
      <c r="FT278" s="47"/>
      <c r="FU278" s="47"/>
      <c r="FV278" s="47"/>
      <c r="FW278" s="47"/>
      <c r="FX278" s="47"/>
      <c r="FY278" s="47"/>
      <c r="FZ278" s="47"/>
      <c r="GA278" s="47"/>
      <c r="GB278" s="47"/>
      <c r="GC278" s="47"/>
      <c r="GD278" s="47"/>
      <c r="GE278" s="47"/>
      <c r="GF278" s="47"/>
      <c r="GG278" s="47"/>
      <c r="GH278" s="47"/>
      <c r="GI278" s="47"/>
      <c r="GJ278" s="47"/>
      <c r="GK278" s="47"/>
      <c r="GL278" s="47"/>
      <c r="GM278" s="47"/>
      <c r="GN278" s="47"/>
      <c r="GO278" s="47"/>
      <c r="GP278" s="47"/>
      <c r="GQ278" s="47"/>
      <c r="GR278" s="47"/>
      <c r="GS278" s="47"/>
      <c r="GT278" s="47"/>
      <c r="GU278" s="47"/>
      <c r="GV278" s="47"/>
      <c r="GW278" s="47"/>
      <c r="GX278" s="47"/>
      <c r="GY278" s="47"/>
      <c r="GZ278" s="47"/>
      <c r="HA278" s="47"/>
      <c r="HB278" s="47"/>
      <c r="HC278" s="47"/>
      <c r="HD278" s="47"/>
      <c r="HE278" s="47"/>
      <c r="HF278" s="47"/>
      <c r="HG278" s="47"/>
      <c r="HH278" s="47"/>
      <c r="HI278" s="47"/>
      <c r="HJ278" s="47"/>
      <c r="HK278" s="47"/>
      <c r="HL278" s="47"/>
      <c r="HM278" s="47"/>
      <c r="HN278" s="47"/>
      <c r="HO278" s="47"/>
      <c r="HP278" s="47"/>
      <c r="HQ278" s="47"/>
      <c r="HR278" s="47"/>
      <c r="HS278" s="47"/>
      <c r="HT278" s="47"/>
      <c r="HU278" s="47"/>
      <c r="HV278" s="47"/>
      <c r="HW278" s="47"/>
      <c r="HX278" s="47"/>
      <c r="HY278" s="47"/>
      <c r="HZ278" s="47"/>
      <c r="IA278" s="47"/>
      <c r="IB278" s="47"/>
      <c r="IC278" s="47"/>
      <c r="ID278" s="47"/>
      <c r="IE278" s="47"/>
      <c r="IF278" s="47"/>
      <c r="IG278" s="47"/>
      <c r="IH278" s="47"/>
      <c r="II278" s="47"/>
      <c r="IJ278" s="47"/>
    </row>
    <row r="279" spans="1:244" ht="18" customHeight="1" x14ac:dyDescent="0.25">
      <c r="A279" s="56"/>
      <c r="B279" s="286" t="s">
        <v>328</v>
      </c>
      <c r="C279" s="286"/>
      <c r="D279" s="286"/>
      <c r="E279" s="286"/>
      <c r="F279" s="313">
        <v>22070</v>
      </c>
      <c r="G279" s="313"/>
      <c r="H279" s="313">
        <v>21170</v>
      </c>
      <c r="I279" s="313"/>
      <c r="J279" s="290">
        <v>21134.55</v>
      </c>
      <c r="K279" s="291"/>
      <c r="L279" s="313">
        <v>99.83</v>
      </c>
      <c r="M279" s="313"/>
      <c r="N279" s="49"/>
      <c r="O279" s="49"/>
      <c r="P279" s="49"/>
      <c r="Q279" s="49"/>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c r="CU279" s="47"/>
      <c r="CV279" s="47"/>
      <c r="CW279" s="47"/>
      <c r="CX279" s="47"/>
      <c r="CY279" s="47"/>
      <c r="CZ279" s="47"/>
      <c r="DA279" s="47"/>
      <c r="DB279" s="47"/>
      <c r="DC279" s="47"/>
      <c r="DD279" s="47"/>
      <c r="DE279" s="47"/>
      <c r="DF279" s="47"/>
      <c r="DG279" s="47"/>
      <c r="DH279" s="47"/>
      <c r="DI279" s="47"/>
      <c r="DJ279" s="47"/>
      <c r="DK279" s="47"/>
      <c r="DL279" s="47"/>
      <c r="DM279" s="47"/>
      <c r="DN279" s="47"/>
      <c r="DO279" s="47"/>
      <c r="DP279" s="47"/>
      <c r="DQ279" s="47"/>
      <c r="DR279" s="47"/>
      <c r="DS279" s="47"/>
      <c r="DT279" s="47"/>
      <c r="DU279" s="47"/>
      <c r="DV279" s="47"/>
      <c r="DW279" s="47"/>
      <c r="DX279" s="47"/>
      <c r="DY279" s="47"/>
      <c r="DZ279" s="47"/>
      <c r="EA279" s="47"/>
      <c r="EB279" s="47"/>
      <c r="EC279" s="47"/>
      <c r="ED279" s="47"/>
      <c r="EE279" s="47"/>
      <c r="EF279" s="47"/>
      <c r="EG279" s="47"/>
      <c r="EH279" s="47"/>
      <c r="EI279" s="47"/>
      <c r="EJ279" s="47"/>
      <c r="EK279" s="47"/>
      <c r="EL279" s="47"/>
      <c r="EM279" s="47"/>
      <c r="EN279" s="47"/>
      <c r="EO279" s="47"/>
      <c r="EP279" s="47"/>
      <c r="EQ279" s="47"/>
      <c r="ER279" s="47"/>
      <c r="ES279" s="47"/>
      <c r="ET279" s="47"/>
      <c r="EU279" s="47"/>
      <c r="EV279" s="47"/>
      <c r="EW279" s="47"/>
      <c r="EX279" s="47"/>
      <c r="EY279" s="47"/>
      <c r="EZ279" s="47"/>
      <c r="FA279" s="47"/>
      <c r="FB279" s="47"/>
      <c r="FC279" s="47"/>
      <c r="FD279" s="47"/>
      <c r="FE279" s="47"/>
      <c r="FF279" s="47"/>
      <c r="FG279" s="47"/>
      <c r="FH279" s="47"/>
      <c r="FI279" s="47"/>
      <c r="FJ279" s="47"/>
      <c r="FK279" s="47"/>
      <c r="FL279" s="47"/>
      <c r="FM279" s="47"/>
      <c r="FN279" s="47"/>
      <c r="FO279" s="47"/>
      <c r="FP279" s="47"/>
      <c r="FQ279" s="47"/>
      <c r="FR279" s="47"/>
      <c r="FS279" s="47"/>
      <c r="FT279" s="47"/>
      <c r="FU279" s="47"/>
      <c r="FV279" s="47"/>
      <c r="FW279" s="47"/>
      <c r="FX279" s="47"/>
      <c r="FY279" s="47"/>
      <c r="FZ279" s="47"/>
      <c r="GA279" s="47"/>
      <c r="GB279" s="47"/>
      <c r="GC279" s="47"/>
      <c r="GD279" s="47"/>
      <c r="GE279" s="47"/>
      <c r="GF279" s="47"/>
      <c r="GG279" s="47"/>
      <c r="GH279" s="47"/>
      <c r="GI279" s="47"/>
      <c r="GJ279" s="47"/>
      <c r="GK279" s="47"/>
      <c r="GL279" s="47"/>
      <c r="GM279" s="47"/>
      <c r="GN279" s="47"/>
      <c r="GO279" s="47"/>
      <c r="GP279" s="47"/>
      <c r="GQ279" s="47"/>
      <c r="GR279" s="47"/>
      <c r="GS279" s="47"/>
      <c r="GT279" s="47"/>
      <c r="GU279" s="47"/>
      <c r="GV279" s="47"/>
      <c r="GW279" s="47"/>
      <c r="GX279" s="47"/>
      <c r="GY279" s="47"/>
      <c r="GZ279" s="47"/>
      <c r="HA279" s="47"/>
      <c r="HB279" s="47"/>
      <c r="HC279" s="47"/>
      <c r="HD279" s="47"/>
      <c r="HE279" s="47"/>
      <c r="HF279" s="47"/>
      <c r="HG279" s="47"/>
      <c r="HH279" s="47"/>
      <c r="HI279" s="47"/>
      <c r="HJ279" s="47"/>
      <c r="HK279" s="47"/>
      <c r="HL279" s="47"/>
      <c r="HM279" s="47"/>
      <c r="HN279" s="47"/>
      <c r="HO279" s="47"/>
      <c r="HP279" s="47"/>
      <c r="HQ279" s="47"/>
      <c r="HR279" s="47"/>
      <c r="HS279" s="47"/>
      <c r="HT279" s="47"/>
      <c r="HU279" s="47"/>
      <c r="HV279" s="47"/>
      <c r="HW279" s="47"/>
      <c r="HX279" s="47"/>
      <c r="HY279" s="47"/>
      <c r="HZ279" s="47"/>
      <c r="IA279" s="47"/>
      <c r="IB279" s="47"/>
      <c r="IC279" s="47"/>
      <c r="ID279" s="47"/>
      <c r="IE279" s="47"/>
      <c r="IF279" s="47"/>
      <c r="IG279" s="47"/>
      <c r="IH279" s="47"/>
      <c r="II279" s="47"/>
      <c r="IJ279" s="47"/>
    </row>
    <row r="280" spans="1:244" ht="18" customHeight="1" x14ac:dyDescent="0.25">
      <c r="A280" s="56"/>
      <c r="B280" s="314" t="s">
        <v>138</v>
      </c>
      <c r="C280" s="314"/>
      <c r="D280" s="314"/>
      <c r="E280" s="314"/>
      <c r="F280" s="199">
        <v>22070</v>
      </c>
      <c r="G280" s="199"/>
      <c r="H280" s="199">
        <v>21170</v>
      </c>
      <c r="I280" s="199"/>
      <c r="J280" s="200">
        <v>21134.55</v>
      </c>
      <c r="K280" s="201"/>
      <c r="L280" s="199">
        <v>99.83</v>
      </c>
      <c r="M280" s="199"/>
      <c r="N280" s="49"/>
      <c r="O280" s="49"/>
      <c r="P280" s="49"/>
      <c r="Q280" s="49"/>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c r="CU280" s="47"/>
      <c r="CV280" s="47"/>
      <c r="CW280" s="47"/>
      <c r="CX280" s="47"/>
      <c r="CY280" s="47"/>
      <c r="CZ280" s="47"/>
      <c r="DA280" s="47"/>
      <c r="DB280" s="47"/>
      <c r="DC280" s="47"/>
      <c r="DD280" s="47"/>
      <c r="DE280" s="47"/>
      <c r="DF280" s="47"/>
      <c r="DG280" s="47"/>
      <c r="DH280" s="47"/>
      <c r="DI280" s="47"/>
      <c r="DJ280" s="47"/>
      <c r="DK280" s="47"/>
      <c r="DL280" s="47"/>
      <c r="DM280" s="47"/>
      <c r="DN280" s="47"/>
      <c r="DO280" s="47"/>
      <c r="DP280" s="47"/>
      <c r="DQ280" s="47"/>
      <c r="DR280" s="47"/>
      <c r="DS280" s="47"/>
      <c r="DT280" s="47"/>
      <c r="DU280" s="47"/>
      <c r="DV280" s="47"/>
      <c r="DW280" s="47"/>
      <c r="DX280" s="47"/>
      <c r="DY280" s="47"/>
      <c r="DZ280" s="47"/>
      <c r="EA280" s="47"/>
      <c r="EB280" s="47"/>
      <c r="EC280" s="47"/>
      <c r="ED280" s="47"/>
      <c r="EE280" s="47"/>
      <c r="EF280" s="47"/>
      <c r="EG280" s="47"/>
      <c r="EH280" s="47"/>
      <c r="EI280" s="47"/>
      <c r="EJ280" s="47"/>
      <c r="EK280" s="47"/>
      <c r="EL280" s="47"/>
      <c r="EM280" s="47"/>
      <c r="EN280" s="47"/>
      <c r="EO280" s="47"/>
      <c r="EP280" s="47"/>
      <c r="EQ280" s="47"/>
      <c r="ER280" s="47"/>
      <c r="ES280" s="47"/>
      <c r="ET280" s="47"/>
      <c r="EU280" s="47"/>
      <c r="EV280" s="47"/>
      <c r="EW280" s="47"/>
      <c r="EX280" s="47"/>
      <c r="EY280" s="47"/>
      <c r="EZ280" s="47"/>
      <c r="FA280" s="47"/>
      <c r="FB280" s="47"/>
      <c r="FC280" s="47"/>
      <c r="FD280" s="47"/>
      <c r="FE280" s="47"/>
      <c r="FF280" s="47"/>
      <c r="FG280" s="47"/>
      <c r="FH280" s="47"/>
      <c r="FI280" s="47"/>
      <c r="FJ280" s="47"/>
      <c r="FK280" s="47"/>
      <c r="FL280" s="47"/>
      <c r="FM280" s="47"/>
      <c r="FN280" s="47"/>
      <c r="FO280" s="47"/>
      <c r="FP280" s="47"/>
      <c r="FQ280" s="47"/>
      <c r="FR280" s="47"/>
      <c r="FS280" s="47"/>
      <c r="FT280" s="47"/>
      <c r="FU280" s="47"/>
      <c r="FV280" s="47"/>
      <c r="FW280" s="47"/>
      <c r="FX280" s="47"/>
      <c r="FY280" s="47"/>
      <c r="FZ280" s="47"/>
      <c r="GA280" s="47"/>
      <c r="GB280" s="47"/>
      <c r="GC280" s="47"/>
      <c r="GD280" s="47"/>
      <c r="GE280" s="47"/>
      <c r="GF280" s="47"/>
      <c r="GG280" s="47"/>
      <c r="GH280" s="47"/>
      <c r="GI280" s="47"/>
      <c r="GJ280" s="47"/>
      <c r="GK280" s="47"/>
      <c r="GL280" s="47"/>
      <c r="GM280" s="47"/>
      <c r="GN280" s="47"/>
      <c r="GO280" s="47"/>
      <c r="GP280" s="47"/>
      <c r="GQ280" s="47"/>
      <c r="GR280" s="47"/>
      <c r="GS280" s="47"/>
      <c r="GT280" s="47"/>
      <c r="GU280" s="47"/>
      <c r="GV280" s="47"/>
      <c r="GW280" s="47"/>
      <c r="GX280" s="47"/>
      <c r="GY280" s="47"/>
      <c r="GZ280" s="47"/>
      <c r="HA280" s="47"/>
      <c r="HB280" s="47"/>
      <c r="HC280" s="47"/>
      <c r="HD280" s="47"/>
      <c r="HE280" s="47"/>
      <c r="HF280" s="47"/>
      <c r="HG280" s="47"/>
      <c r="HH280" s="47"/>
      <c r="HI280" s="47"/>
      <c r="HJ280" s="47"/>
      <c r="HK280" s="47"/>
      <c r="HL280" s="47"/>
      <c r="HM280" s="47"/>
      <c r="HN280" s="47"/>
      <c r="HO280" s="47"/>
      <c r="HP280" s="47"/>
      <c r="HQ280" s="47"/>
      <c r="HR280" s="47"/>
      <c r="HS280" s="47"/>
      <c r="HT280" s="47"/>
      <c r="HU280" s="47"/>
      <c r="HV280" s="47"/>
      <c r="HW280" s="47"/>
      <c r="HX280" s="47"/>
      <c r="HY280" s="47"/>
      <c r="HZ280" s="47"/>
      <c r="IA280" s="47"/>
      <c r="IB280" s="47"/>
      <c r="IC280" s="47"/>
      <c r="ID280" s="47"/>
      <c r="IE280" s="47"/>
      <c r="IF280" s="47"/>
      <c r="IG280" s="47"/>
      <c r="IH280" s="47"/>
      <c r="II280" s="47"/>
      <c r="IJ280" s="47"/>
    </row>
    <row r="281" spans="1:244" ht="18" customHeight="1" x14ac:dyDescent="0.25">
      <c r="A281" s="56"/>
      <c r="B281" s="202" t="s">
        <v>329</v>
      </c>
      <c r="C281" s="202"/>
      <c r="D281" s="202"/>
      <c r="E281" s="202"/>
      <c r="F281" s="203">
        <v>22070</v>
      </c>
      <c r="G281" s="203"/>
      <c r="H281" s="203">
        <v>21170</v>
      </c>
      <c r="I281" s="203"/>
      <c r="J281" s="204">
        <v>21134.55</v>
      </c>
      <c r="K281" s="205"/>
      <c r="L281" s="203">
        <v>99.83</v>
      </c>
      <c r="M281" s="203"/>
      <c r="N281" s="49"/>
      <c r="O281" s="49"/>
      <c r="P281" s="49"/>
      <c r="Q281" s="49"/>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c r="CU281" s="47"/>
      <c r="CV281" s="47"/>
      <c r="CW281" s="47"/>
      <c r="CX281" s="47"/>
      <c r="CY281" s="47"/>
      <c r="CZ281" s="47"/>
      <c r="DA281" s="47"/>
      <c r="DB281" s="47"/>
      <c r="DC281" s="47"/>
      <c r="DD281" s="47"/>
      <c r="DE281" s="47"/>
      <c r="DF281" s="47"/>
      <c r="DG281" s="47"/>
      <c r="DH281" s="47"/>
      <c r="DI281" s="47"/>
      <c r="DJ281" s="47"/>
      <c r="DK281" s="47"/>
      <c r="DL281" s="47"/>
      <c r="DM281" s="47"/>
      <c r="DN281" s="47"/>
      <c r="DO281" s="47"/>
      <c r="DP281" s="47"/>
      <c r="DQ281" s="47"/>
      <c r="DR281" s="47"/>
      <c r="DS281" s="47"/>
      <c r="DT281" s="47"/>
      <c r="DU281" s="47"/>
      <c r="DV281" s="47"/>
      <c r="DW281" s="47"/>
      <c r="DX281" s="47"/>
      <c r="DY281" s="47"/>
      <c r="DZ281" s="47"/>
      <c r="EA281" s="47"/>
      <c r="EB281" s="47"/>
      <c r="EC281" s="47"/>
      <c r="ED281" s="47"/>
      <c r="EE281" s="47"/>
      <c r="EF281" s="47"/>
      <c r="EG281" s="47"/>
      <c r="EH281" s="47"/>
      <c r="EI281" s="47"/>
      <c r="EJ281" s="47"/>
      <c r="EK281" s="47"/>
      <c r="EL281" s="47"/>
      <c r="EM281" s="47"/>
      <c r="EN281" s="47"/>
      <c r="EO281" s="47"/>
      <c r="EP281" s="47"/>
      <c r="EQ281" s="47"/>
      <c r="ER281" s="47"/>
      <c r="ES281" s="47"/>
      <c r="ET281" s="47"/>
      <c r="EU281" s="47"/>
      <c r="EV281" s="47"/>
      <c r="EW281" s="47"/>
      <c r="EX281" s="47"/>
      <c r="EY281" s="47"/>
      <c r="EZ281" s="47"/>
      <c r="FA281" s="47"/>
      <c r="FB281" s="47"/>
      <c r="FC281" s="47"/>
      <c r="FD281" s="47"/>
      <c r="FE281" s="47"/>
      <c r="FF281" s="47"/>
      <c r="FG281" s="47"/>
      <c r="FH281" s="47"/>
      <c r="FI281" s="47"/>
      <c r="FJ281" s="47"/>
      <c r="FK281" s="47"/>
      <c r="FL281" s="47"/>
      <c r="FM281" s="47"/>
      <c r="FN281" s="47"/>
      <c r="FO281" s="47"/>
      <c r="FP281" s="47"/>
      <c r="FQ281" s="47"/>
      <c r="FR281" s="47"/>
      <c r="FS281" s="47"/>
      <c r="FT281" s="47"/>
      <c r="FU281" s="47"/>
      <c r="FV281" s="47"/>
      <c r="FW281" s="47"/>
      <c r="FX281" s="47"/>
      <c r="FY281" s="47"/>
      <c r="FZ281" s="47"/>
      <c r="GA281" s="47"/>
      <c r="GB281" s="47"/>
      <c r="GC281" s="47"/>
      <c r="GD281" s="47"/>
      <c r="GE281" s="47"/>
      <c r="GF281" s="47"/>
      <c r="GG281" s="47"/>
      <c r="GH281" s="47"/>
      <c r="GI281" s="47"/>
      <c r="GJ281" s="47"/>
      <c r="GK281" s="47"/>
      <c r="GL281" s="47"/>
      <c r="GM281" s="47"/>
      <c r="GN281" s="47"/>
      <c r="GO281" s="47"/>
      <c r="GP281" s="47"/>
      <c r="GQ281" s="47"/>
      <c r="GR281" s="47"/>
      <c r="GS281" s="47"/>
      <c r="GT281" s="47"/>
      <c r="GU281" s="47"/>
      <c r="GV281" s="47"/>
      <c r="GW281" s="47"/>
      <c r="GX281" s="47"/>
      <c r="GY281" s="47"/>
      <c r="GZ281" s="47"/>
      <c r="HA281" s="47"/>
      <c r="HB281" s="47"/>
      <c r="HC281" s="47"/>
      <c r="HD281" s="47"/>
      <c r="HE281" s="47"/>
      <c r="HF281" s="47"/>
      <c r="HG281" s="47"/>
      <c r="HH281" s="47"/>
      <c r="HI281" s="47"/>
      <c r="HJ281" s="47"/>
      <c r="HK281" s="47"/>
      <c r="HL281" s="47"/>
      <c r="HM281" s="47"/>
      <c r="HN281" s="47"/>
      <c r="HO281" s="47"/>
      <c r="HP281" s="47"/>
      <c r="HQ281" s="47"/>
      <c r="HR281" s="47"/>
      <c r="HS281" s="47"/>
      <c r="HT281" s="47"/>
      <c r="HU281" s="47"/>
      <c r="HV281" s="47"/>
      <c r="HW281" s="47"/>
      <c r="HX281" s="47"/>
      <c r="HY281" s="47"/>
      <c r="HZ281" s="47"/>
      <c r="IA281" s="47"/>
      <c r="IB281" s="47"/>
      <c r="IC281" s="47"/>
      <c r="ID281" s="47"/>
      <c r="IE281" s="47"/>
      <c r="IF281" s="47"/>
      <c r="IG281" s="47"/>
      <c r="IH281" s="47"/>
      <c r="II281" s="47"/>
      <c r="IJ281" s="47"/>
    </row>
    <row r="282" spans="1:244" ht="18" customHeight="1" x14ac:dyDescent="0.25">
      <c r="A282" s="46"/>
      <c r="B282" s="206" t="s">
        <v>330</v>
      </c>
      <c r="C282" s="206"/>
      <c r="D282" s="206"/>
      <c r="E282" s="206"/>
      <c r="F282" s="207">
        <v>22070</v>
      </c>
      <c r="G282" s="207"/>
      <c r="H282" s="207">
        <v>21170</v>
      </c>
      <c r="I282" s="207"/>
      <c r="J282" s="208">
        <v>21134.55</v>
      </c>
      <c r="K282" s="209"/>
      <c r="L282" s="207">
        <v>99.83</v>
      </c>
      <c r="M282" s="207"/>
      <c r="N282" s="57"/>
      <c r="O282" s="57"/>
      <c r="P282" s="57"/>
      <c r="Q282" s="5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c r="CU282" s="47"/>
      <c r="CV282" s="47"/>
      <c r="CW282" s="47"/>
      <c r="CX282" s="47"/>
      <c r="CY282" s="47"/>
      <c r="CZ282" s="47"/>
      <c r="DA282" s="47"/>
      <c r="DB282" s="47"/>
      <c r="DC282" s="47"/>
      <c r="DD282" s="47"/>
      <c r="DE282" s="47"/>
      <c r="DF282" s="47"/>
      <c r="DG282" s="47"/>
      <c r="DH282" s="47"/>
      <c r="DI282" s="47"/>
      <c r="DJ282" s="47"/>
      <c r="DK282" s="47"/>
      <c r="DL282" s="47"/>
      <c r="DM282" s="47"/>
      <c r="DN282" s="47"/>
      <c r="DO282" s="47"/>
      <c r="DP282" s="47"/>
      <c r="DQ282" s="47"/>
      <c r="DR282" s="47"/>
      <c r="DS282" s="47"/>
      <c r="DT282" s="47"/>
      <c r="DU282" s="47"/>
      <c r="DV282" s="47"/>
      <c r="DW282" s="47"/>
      <c r="DX282" s="47"/>
      <c r="DY282" s="47"/>
      <c r="DZ282" s="47"/>
      <c r="EA282" s="47"/>
      <c r="EB282" s="47"/>
      <c r="EC282" s="47"/>
      <c r="ED282" s="47"/>
      <c r="EE282" s="47"/>
      <c r="EF282" s="47"/>
      <c r="EG282" s="47"/>
      <c r="EH282" s="47"/>
      <c r="EI282" s="47"/>
      <c r="EJ282" s="47"/>
      <c r="EK282" s="47"/>
      <c r="EL282" s="47"/>
      <c r="EM282" s="47"/>
      <c r="EN282" s="47"/>
      <c r="EO282" s="47"/>
      <c r="EP282" s="47"/>
      <c r="EQ282" s="47"/>
      <c r="ER282" s="47"/>
      <c r="ES282" s="47"/>
      <c r="ET282" s="47"/>
      <c r="EU282" s="47"/>
      <c r="EV282" s="47"/>
      <c r="EW282" s="47"/>
      <c r="EX282" s="47"/>
      <c r="EY282" s="47"/>
      <c r="EZ282" s="47"/>
      <c r="FA282" s="47"/>
      <c r="FB282" s="47"/>
      <c r="FC282" s="47"/>
      <c r="FD282" s="47"/>
      <c r="FE282" s="47"/>
      <c r="FF282" s="47"/>
      <c r="FG282" s="47"/>
      <c r="FH282" s="47"/>
      <c r="FI282" s="47"/>
      <c r="FJ282" s="47"/>
      <c r="FK282" s="47"/>
      <c r="FL282" s="47"/>
      <c r="FM282" s="47"/>
      <c r="FN282" s="47"/>
      <c r="FO282" s="47"/>
      <c r="FP282" s="47"/>
      <c r="FQ282" s="47"/>
      <c r="FR282" s="47"/>
      <c r="FS282" s="47"/>
      <c r="FT282" s="47"/>
      <c r="FU282" s="47"/>
      <c r="FV282" s="47"/>
      <c r="FW282" s="47"/>
      <c r="FX282" s="47"/>
      <c r="FY282" s="47"/>
      <c r="FZ282" s="47"/>
      <c r="GA282" s="47"/>
      <c r="GB282" s="47"/>
      <c r="GC282" s="47"/>
      <c r="GD282" s="47"/>
      <c r="GE282" s="47"/>
      <c r="GF282" s="47"/>
      <c r="GG282" s="47"/>
      <c r="GH282" s="47"/>
      <c r="GI282" s="47"/>
      <c r="GJ282" s="47"/>
      <c r="GK282" s="47"/>
      <c r="GL282" s="47"/>
      <c r="GM282" s="47"/>
      <c r="GN282" s="47"/>
      <c r="GO282" s="47"/>
      <c r="GP282" s="47"/>
      <c r="GQ282" s="47"/>
      <c r="GR282" s="47"/>
      <c r="GS282" s="47"/>
      <c r="GT282" s="47"/>
      <c r="GU282" s="47"/>
      <c r="GV282" s="47"/>
      <c r="GW282" s="47"/>
      <c r="GX282" s="47"/>
      <c r="GY282" s="47"/>
      <c r="GZ282" s="47"/>
      <c r="HA282" s="47"/>
      <c r="HB282" s="47"/>
      <c r="HC282" s="47"/>
      <c r="HD282" s="47"/>
      <c r="HE282" s="47"/>
      <c r="HF282" s="47"/>
      <c r="HG282" s="47"/>
      <c r="HH282" s="47"/>
      <c r="HI282" s="47"/>
      <c r="HJ282" s="47"/>
      <c r="HK282" s="47"/>
      <c r="HL282" s="47"/>
      <c r="HM282" s="47"/>
      <c r="HN282" s="47"/>
      <c r="HO282" s="47"/>
      <c r="HP282" s="47"/>
      <c r="HQ282" s="47"/>
      <c r="HR282" s="47"/>
      <c r="HS282" s="47"/>
      <c r="HT282" s="47"/>
      <c r="HU282" s="47"/>
      <c r="HV282" s="47"/>
      <c r="HW282" s="47"/>
      <c r="HX282" s="47"/>
      <c r="HY282" s="47"/>
      <c r="HZ282" s="47"/>
      <c r="IA282" s="47"/>
      <c r="IB282" s="47"/>
      <c r="IC282" s="47"/>
      <c r="ID282" s="47"/>
      <c r="IE282" s="47"/>
      <c r="IF282" s="47"/>
      <c r="IG282" s="47"/>
      <c r="IH282" s="47"/>
      <c r="II282" s="47"/>
      <c r="IJ282" s="47"/>
    </row>
    <row r="287" spans="1:244" ht="18" customHeight="1" x14ac:dyDescent="0.25">
      <c r="A287" s="46"/>
      <c r="B287" s="407" t="s">
        <v>280</v>
      </c>
      <c r="C287" s="407"/>
      <c r="D287" s="407"/>
      <c r="E287" s="407"/>
      <c r="F287" s="364">
        <v>1718544</v>
      </c>
      <c r="G287" s="365"/>
      <c r="H287" s="364">
        <v>1718544</v>
      </c>
      <c r="I287" s="365"/>
      <c r="J287" s="411">
        <v>1711044.44</v>
      </c>
      <c r="K287" s="412"/>
      <c r="L287" s="406">
        <v>99.56</v>
      </c>
      <c r="M287" s="406"/>
      <c r="N287" s="57"/>
      <c r="O287" s="57"/>
      <c r="P287" s="57"/>
      <c r="Q287" s="5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c r="CU287" s="47"/>
      <c r="CV287" s="47"/>
      <c r="CW287" s="47"/>
      <c r="CX287" s="47"/>
      <c r="CY287" s="47"/>
      <c r="CZ287" s="47"/>
      <c r="DA287" s="47"/>
      <c r="DB287" s="47"/>
      <c r="DC287" s="47"/>
      <c r="DD287" s="47"/>
      <c r="DE287" s="47"/>
      <c r="DF287" s="47"/>
      <c r="DG287" s="47"/>
      <c r="DH287" s="47"/>
      <c r="DI287" s="47"/>
      <c r="DJ287" s="47"/>
      <c r="DK287" s="47"/>
      <c r="DL287" s="47"/>
      <c r="DM287" s="47"/>
      <c r="DN287" s="47"/>
      <c r="DO287" s="47"/>
      <c r="DP287" s="47"/>
      <c r="DQ287" s="47"/>
      <c r="DR287" s="47"/>
      <c r="DS287" s="47"/>
      <c r="DT287" s="47"/>
      <c r="DU287" s="47"/>
      <c r="DV287" s="47"/>
      <c r="DW287" s="47"/>
      <c r="DX287" s="47"/>
      <c r="DY287" s="47"/>
      <c r="DZ287" s="47"/>
      <c r="EA287" s="47"/>
      <c r="EB287" s="47"/>
      <c r="EC287" s="47"/>
      <c r="ED287" s="47"/>
      <c r="EE287" s="47"/>
      <c r="EF287" s="47"/>
      <c r="EG287" s="47"/>
      <c r="EH287" s="47"/>
      <c r="EI287" s="47"/>
      <c r="EJ287" s="47"/>
      <c r="EK287" s="47"/>
      <c r="EL287" s="47"/>
      <c r="EM287" s="47"/>
      <c r="EN287" s="47"/>
      <c r="EO287" s="47"/>
      <c r="EP287" s="47"/>
      <c r="EQ287" s="47"/>
      <c r="ER287" s="47"/>
      <c r="ES287" s="47"/>
      <c r="ET287" s="47"/>
      <c r="EU287" s="47"/>
      <c r="EV287" s="47"/>
      <c r="EW287" s="47"/>
      <c r="EX287" s="47"/>
      <c r="EY287" s="47"/>
      <c r="EZ287" s="47"/>
      <c r="FA287" s="47"/>
      <c r="FB287" s="47"/>
      <c r="FC287" s="47"/>
      <c r="FD287" s="47"/>
      <c r="FE287" s="47"/>
      <c r="FF287" s="47"/>
      <c r="FG287" s="47"/>
      <c r="FH287" s="47"/>
      <c r="FI287" s="47"/>
      <c r="FJ287" s="47"/>
      <c r="FK287" s="47"/>
      <c r="FL287" s="47"/>
      <c r="FM287" s="47"/>
      <c r="FN287" s="47"/>
      <c r="FO287" s="47"/>
      <c r="FP287" s="47"/>
      <c r="FQ287" s="47"/>
      <c r="FR287" s="47"/>
      <c r="FS287" s="47"/>
      <c r="FT287" s="47"/>
      <c r="FU287" s="47"/>
      <c r="FV287" s="47"/>
      <c r="FW287" s="47"/>
      <c r="FX287" s="47"/>
      <c r="FY287" s="47"/>
      <c r="FZ287" s="47"/>
      <c r="GA287" s="47"/>
      <c r="GB287" s="47"/>
      <c r="GC287" s="47"/>
      <c r="GD287" s="47"/>
      <c r="GE287" s="47"/>
      <c r="GF287" s="47"/>
      <c r="GG287" s="47"/>
      <c r="GH287" s="47"/>
      <c r="GI287" s="47"/>
      <c r="GJ287" s="47"/>
      <c r="GK287" s="47"/>
      <c r="GL287" s="47"/>
      <c r="GM287" s="47"/>
      <c r="GN287" s="47"/>
      <c r="GO287" s="47"/>
      <c r="GP287" s="47"/>
      <c r="GQ287" s="47"/>
      <c r="GR287" s="47"/>
      <c r="GS287" s="47"/>
      <c r="GT287" s="47"/>
      <c r="GU287" s="47"/>
      <c r="GV287" s="47"/>
      <c r="GW287" s="47"/>
      <c r="GX287" s="47"/>
      <c r="GY287" s="47"/>
      <c r="GZ287" s="47"/>
      <c r="HA287" s="47"/>
      <c r="HB287" s="47"/>
      <c r="HC287" s="47"/>
      <c r="HD287" s="47"/>
      <c r="HE287" s="47"/>
      <c r="HF287" s="47"/>
      <c r="HG287" s="47"/>
      <c r="HH287" s="47"/>
      <c r="HI287" s="47"/>
      <c r="HJ287" s="47"/>
      <c r="HK287" s="47"/>
      <c r="HL287" s="47"/>
      <c r="HM287" s="47"/>
      <c r="HN287" s="47"/>
      <c r="HO287" s="47"/>
      <c r="HP287" s="47"/>
      <c r="HQ287" s="47"/>
      <c r="HR287" s="47"/>
      <c r="HS287" s="47"/>
      <c r="HT287" s="47"/>
      <c r="HU287" s="47"/>
      <c r="HV287" s="47"/>
      <c r="HW287" s="47"/>
      <c r="HX287" s="47"/>
      <c r="HY287" s="47"/>
      <c r="HZ287" s="47"/>
      <c r="IA287" s="47"/>
      <c r="IB287" s="47"/>
      <c r="IC287" s="47"/>
      <c r="ID287" s="47"/>
      <c r="IE287" s="47"/>
      <c r="IF287" s="47"/>
      <c r="IG287" s="47"/>
      <c r="IH287" s="47"/>
      <c r="II287" s="47"/>
      <c r="IJ287" s="47"/>
    </row>
    <row r="288" spans="1:244" ht="30.75" customHeight="1" x14ac:dyDescent="0.25">
      <c r="A288" s="46"/>
      <c r="B288" s="410" t="s">
        <v>168</v>
      </c>
      <c r="C288" s="410"/>
      <c r="D288" s="410"/>
      <c r="E288" s="410"/>
      <c r="F288" s="368">
        <v>1718544</v>
      </c>
      <c r="G288" s="369"/>
      <c r="H288" s="368">
        <v>1718544</v>
      </c>
      <c r="I288" s="369"/>
      <c r="J288" s="408">
        <v>1711044.44</v>
      </c>
      <c r="K288" s="409"/>
      <c r="L288" s="405">
        <v>99.56</v>
      </c>
      <c r="M288" s="405"/>
      <c r="N288" s="57"/>
      <c r="O288" s="57"/>
      <c r="P288" s="57"/>
      <c r="Q288" s="5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c r="CU288" s="47"/>
      <c r="CV288" s="47"/>
      <c r="CW288" s="47"/>
      <c r="CX288" s="47"/>
      <c r="CY288" s="47"/>
      <c r="CZ288" s="47"/>
      <c r="DA288" s="47"/>
      <c r="DB288" s="47"/>
      <c r="DC288" s="47"/>
      <c r="DD288" s="47"/>
      <c r="DE288" s="47"/>
      <c r="DF288" s="47"/>
      <c r="DG288" s="47"/>
      <c r="DH288" s="47"/>
      <c r="DI288" s="47"/>
      <c r="DJ288" s="47"/>
      <c r="DK288" s="47"/>
      <c r="DL288" s="47"/>
      <c r="DM288" s="47"/>
      <c r="DN288" s="47"/>
      <c r="DO288" s="47"/>
      <c r="DP288" s="47"/>
      <c r="DQ288" s="47"/>
      <c r="DR288" s="47"/>
      <c r="DS288" s="47"/>
      <c r="DT288" s="47"/>
      <c r="DU288" s="47"/>
      <c r="DV288" s="47"/>
      <c r="DW288" s="47"/>
      <c r="DX288" s="47"/>
      <c r="DY288" s="47"/>
      <c r="DZ288" s="47"/>
      <c r="EA288" s="47"/>
      <c r="EB288" s="47"/>
      <c r="EC288" s="47"/>
      <c r="ED288" s="47"/>
      <c r="EE288" s="47"/>
      <c r="EF288" s="47"/>
      <c r="EG288" s="47"/>
      <c r="EH288" s="47"/>
      <c r="EI288" s="47"/>
      <c r="EJ288" s="47"/>
      <c r="EK288" s="47"/>
      <c r="EL288" s="47"/>
      <c r="EM288" s="47"/>
      <c r="EN288" s="47"/>
      <c r="EO288" s="47"/>
      <c r="EP288" s="47"/>
      <c r="EQ288" s="47"/>
      <c r="ER288" s="47"/>
      <c r="ES288" s="47"/>
      <c r="ET288" s="47"/>
      <c r="EU288" s="47"/>
      <c r="EV288" s="47"/>
      <c r="EW288" s="47"/>
      <c r="EX288" s="47"/>
      <c r="EY288" s="47"/>
      <c r="EZ288" s="47"/>
      <c r="FA288" s="47"/>
      <c r="FB288" s="47"/>
      <c r="FC288" s="47"/>
      <c r="FD288" s="47"/>
      <c r="FE288" s="47"/>
      <c r="FF288" s="47"/>
      <c r="FG288" s="47"/>
      <c r="FH288" s="47"/>
      <c r="FI288" s="47"/>
      <c r="FJ288" s="47"/>
      <c r="FK288" s="47"/>
      <c r="FL288" s="47"/>
      <c r="FM288" s="47"/>
      <c r="FN288" s="47"/>
      <c r="FO288" s="47"/>
      <c r="FP288" s="47"/>
      <c r="FQ288" s="47"/>
      <c r="FR288" s="47"/>
      <c r="FS288" s="47"/>
      <c r="FT288" s="47"/>
      <c r="FU288" s="47"/>
      <c r="FV288" s="47"/>
      <c r="FW288" s="47"/>
      <c r="FX288" s="47"/>
      <c r="FY288" s="47"/>
      <c r="FZ288" s="47"/>
      <c r="GA288" s="47"/>
      <c r="GB288" s="47"/>
      <c r="GC288" s="47"/>
      <c r="GD288" s="47"/>
      <c r="GE288" s="47"/>
      <c r="GF288" s="47"/>
      <c r="GG288" s="47"/>
      <c r="GH288" s="47"/>
      <c r="GI288" s="47"/>
      <c r="GJ288" s="47"/>
      <c r="GK288" s="47"/>
      <c r="GL288" s="47"/>
      <c r="GM288" s="47"/>
      <c r="GN288" s="47"/>
      <c r="GO288" s="47"/>
      <c r="GP288" s="47"/>
      <c r="GQ288" s="47"/>
      <c r="GR288" s="47"/>
      <c r="GS288" s="47"/>
      <c r="GT288" s="47"/>
      <c r="GU288" s="47"/>
      <c r="GV288" s="47"/>
      <c r="GW288" s="47"/>
      <c r="GX288" s="47"/>
      <c r="GY288" s="47"/>
      <c r="GZ288" s="47"/>
      <c r="HA288" s="47"/>
      <c r="HB288" s="47"/>
      <c r="HC288" s="47"/>
      <c r="HD288" s="47"/>
      <c r="HE288" s="47"/>
      <c r="HF288" s="47"/>
      <c r="HG288" s="47"/>
      <c r="HH288" s="47"/>
      <c r="HI288" s="47"/>
      <c r="HJ288" s="47"/>
      <c r="HK288" s="47"/>
      <c r="HL288" s="47"/>
      <c r="HM288" s="47"/>
      <c r="HN288" s="47"/>
      <c r="HO288" s="47"/>
      <c r="HP288" s="47"/>
      <c r="HQ288" s="47"/>
      <c r="HR288" s="47"/>
      <c r="HS288" s="47"/>
      <c r="HT288" s="47"/>
      <c r="HU288" s="47"/>
      <c r="HV288" s="47"/>
      <c r="HW288" s="47"/>
      <c r="HX288" s="47"/>
      <c r="HY288" s="47"/>
      <c r="HZ288" s="47"/>
      <c r="IA288" s="47"/>
      <c r="IB288" s="47"/>
      <c r="IC288" s="47"/>
      <c r="ID288" s="47"/>
      <c r="IE288" s="47"/>
      <c r="IF288" s="47"/>
      <c r="IG288" s="47"/>
      <c r="IH288" s="47"/>
      <c r="II288" s="47"/>
      <c r="IJ288" s="47"/>
    </row>
    <row r="289" spans="1:244" ht="22.15" customHeight="1" x14ac:dyDescent="0.25">
      <c r="A289" s="102"/>
      <c r="B289" s="210" t="s">
        <v>331</v>
      </c>
      <c r="C289" s="210"/>
      <c r="D289" s="210"/>
      <c r="E289" s="197"/>
      <c r="F289" s="403">
        <v>1718544</v>
      </c>
      <c r="G289" s="404"/>
      <c r="H289" s="403">
        <v>1718544</v>
      </c>
      <c r="I289" s="404"/>
      <c r="J289" s="401">
        <v>1711044.44</v>
      </c>
      <c r="K289" s="402"/>
      <c r="L289" s="196">
        <v>99.56</v>
      </c>
      <c r="M289" s="197"/>
      <c r="N289" s="57"/>
      <c r="O289" s="57"/>
      <c r="P289" s="57"/>
      <c r="Q289" s="5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c r="CU289" s="47"/>
      <c r="CV289" s="47"/>
      <c r="CW289" s="47"/>
      <c r="CX289" s="47"/>
      <c r="CY289" s="47"/>
      <c r="CZ289" s="47"/>
      <c r="DA289" s="47"/>
      <c r="DB289" s="47"/>
      <c r="DC289" s="47"/>
      <c r="DD289" s="47"/>
      <c r="DE289" s="47"/>
      <c r="DF289" s="47"/>
      <c r="DG289" s="47"/>
      <c r="DH289" s="47"/>
      <c r="DI289" s="47"/>
      <c r="DJ289" s="47"/>
      <c r="DK289" s="47"/>
      <c r="DL289" s="47"/>
      <c r="DM289" s="47"/>
      <c r="DN289" s="47"/>
      <c r="DO289" s="47"/>
      <c r="DP289" s="47"/>
      <c r="DQ289" s="47"/>
      <c r="DR289" s="47"/>
      <c r="DS289" s="47"/>
      <c r="DT289" s="47"/>
      <c r="DU289" s="47"/>
      <c r="DV289" s="47"/>
      <c r="DW289" s="47"/>
      <c r="DX289" s="47"/>
      <c r="DY289" s="47"/>
      <c r="DZ289" s="47"/>
      <c r="EA289" s="47"/>
      <c r="EB289" s="47"/>
      <c r="EC289" s="47"/>
      <c r="ED289" s="47"/>
      <c r="EE289" s="47"/>
      <c r="EF289" s="47"/>
      <c r="EG289" s="47"/>
      <c r="EH289" s="47"/>
      <c r="EI289" s="47"/>
      <c r="EJ289" s="47"/>
      <c r="EK289" s="47"/>
      <c r="EL289" s="47"/>
      <c r="EM289" s="47"/>
      <c r="EN289" s="47"/>
      <c r="EO289" s="47"/>
      <c r="EP289" s="47"/>
      <c r="EQ289" s="47"/>
      <c r="ER289" s="47"/>
      <c r="ES289" s="47"/>
      <c r="ET289" s="47"/>
      <c r="EU289" s="47"/>
      <c r="EV289" s="47"/>
      <c r="EW289" s="47"/>
      <c r="EX289" s="47"/>
      <c r="EY289" s="47"/>
      <c r="EZ289" s="47"/>
      <c r="FA289" s="47"/>
      <c r="FB289" s="47"/>
      <c r="FC289" s="47"/>
      <c r="FD289" s="47"/>
      <c r="FE289" s="47"/>
      <c r="FF289" s="47"/>
      <c r="FG289" s="47"/>
      <c r="FH289" s="47"/>
      <c r="FI289" s="47"/>
      <c r="FJ289" s="47"/>
      <c r="FK289" s="47"/>
      <c r="FL289" s="47"/>
      <c r="FM289" s="47"/>
      <c r="FN289" s="47"/>
      <c r="FO289" s="47"/>
      <c r="FP289" s="47"/>
      <c r="FQ289" s="47"/>
      <c r="FR289" s="47"/>
      <c r="FS289" s="47"/>
      <c r="FT289" s="47"/>
      <c r="FU289" s="47"/>
      <c r="FV289" s="47"/>
      <c r="FW289" s="47"/>
      <c r="FX289" s="47"/>
      <c r="FY289" s="47"/>
      <c r="FZ289" s="47"/>
      <c r="GA289" s="47"/>
      <c r="GB289" s="47"/>
      <c r="GC289" s="47"/>
      <c r="GD289" s="47"/>
      <c r="GE289" s="47"/>
      <c r="GF289" s="47"/>
      <c r="GG289" s="47"/>
      <c r="GH289" s="47"/>
      <c r="GI289" s="47"/>
      <c r="GJ289" s="47"/>
      <c r="GK289" s="47"/>
      <c r="GL289" s="47"/>
      <c r="GM289" s="47"/>
      <c r="GN289" s="47"/>
      <c r="GO289" s="47"/>
      <c r="GP289" s="47"/>
      <c r="GQ289" s="47"/>
      <c r="GR289" s="47"/>
      <c r="GS289" s="47"/>
      <c r="GT289" s="47"/>
      <c r="GU289" s="47"/>
      <c r="GV289" s="47"/>
      <c r="GW289" s="47"/>
      <c r="GX289" s="47"/>
      <c r="GY289" s="47"/>
      <c r="GZ289" s="47"/>
      <c r="HA289" s="47"/>
      <c r="HB289" s="47"/>
      <c r="HC289" s="47"/>
      <c r="HD289" s="47"/>
      <c r="HE289" s="47"/>
      <c r="HF289" s="47"/>
      <c r="HG289" s="47"/>
      <c r="HH289" s="47"/>
      <c r="HI289" s="47"/>
      <c r="HJ289" s="47"/>
      <c r="HK289" s="47"/>
      <c r="HL289" s="47"/>
      <c r="HM289" s="47"/>
      <c r="HN289" s="47"/>
      <c r="HO289" s="47"/>
      <c r="HP289" s="47"/>
      <c r="HQ289" s="47"/>
      <c r="HR289" s="47"/>
      <c r="HS289" s="47"/>
      <c r="HT289" s="47"/>
      <c r="HU289" s="47"/>
      <c r="HV289" s="47"/>
      <c r="HW289" s="47"/>
      <c r="HX289" s="47"/>
      <c r="HY289" s="47"/>
      <c r="HZ289" s="47"/>
      <c r="IA289" s="47"/>
      <c r="IB289" s="47"/>
      <c r="IC289" s="47"/>
      <c r="ID289" s="47"/>
      <c r="IE289" s="47"/>
      <c r="IF289" s="47"/>
      <c r="IG289" s="47"/>
      <c r="IH289" s="47"/>
      <c r="II289" s="47"/>
      <c r="IJ289" s="47"/>
    </row>
  </sheetData>
  <mergeCells count="1244">
    <mergeCell ref="L63:M63"/>
    <mergeCell ref="L40:M40"/>
    <mergeCell ref="A28:B28"/>
    <mergeCell ref="C28:E28"/>
    <mergeCell ref="F36:G36"/>
    <mergeCell ref="C34:E34"/>
    <mergeCell ref="A33:B33"/>
    <mergeCell ref="C33:E33"/>
    <mergeCell ref="L31:M31"/>
    <mergeCell ref="C32:E32"/>
    <mergeCell ref="F32:G32"/>
    <mergeCell ref="H32:I32"/>
    <mergeCell ref="J32:K32"/>
    <mergeCell ref="A34:B34"/>
    <mergeCell ref="A77:B77"/>
    <mergeCell ref="C60:E60"/>
    <mergeCell ref="A61:B61"/>
    <mergeCell ref="C61:E61"/>
    <mergeCell ref="F28:G28"/>
    <mergeCell ref="L75:M75"/>
    <mergeCell ref="F68:G68"/>
    <mergeCell ref="H68:I68"/>
    <mergeCell ref="J68:K68"/>
    <mergeCell ref="L68:M68"/>
    <mergeCell ref="J28:K28"/>
    <mergeCell ref="H66:I66"/>
    <mergeCell ref="L58:M58"/>
    <mergeCell ref="H50:I50"/>
    <mergeCell ref="H49:I49"/>
    <mergeCell ref="H52:I52"/>
    <mergeCell ref="H51:I51"/>
    <mergeCell ref="A58:B58"/>
    <mergeCell ref="L62:M62"/>
    <mergeCell ref="A10:M10"/>
    <mergeCell ref="B11:M11"/>
    <mergeCell ref="B12:M12"/>
    <mergeCell ref="B13:M13"/>
    <mergeCell ref="C39:E39"/>
    <mergeCell ref="F39:G39"/>
    <mergeCell ref="H39:I39"/>
    <mergeCell ref="J39:K39"/>
    <mergeCell ref="L39:M39"/>
    <mergeCell ref="J30:K30"/>
    <mergeCell ref="C38:E38"/>
    <mergeCell ref="F38:G38"/>
    <mergeCell ref="H38:I38"/>
    <mergeCell ref="J38:K38"/>
    <mergeCell ref="L38:M38"/>
    <mergeCell ref="J29:K29"/>
    <mergeCell ref="L37:M37"/>
    <mergeCell ref="A24:B24"/>
    <mergeCell ref="C24:E24"/>
    <mergeCell ref="A23:B23"/>
    <mergeCell ref="C36:E36"/>
    <mergeCell ref="C37:E37"/>
    <mergeCell ref="C23:E23"/>
    <mergeCell ref="A17:B17"/>
    <mergeCell ref="C17:E17"/>
    <mergeCell ref="B14:M14"/>
    <mergeCell ref="B15:M15"/>
    <mergeCell ref="A16:B16"/>
    <mergeCell ref="C16:E16"/>
    <mergeCell ref="F16:G16"/>
    <mergeCell ref="H16:I16"/>
    <mergeCell ref="J16:K16"/>
    <mergeCell ref="L16:M16"/>
    <mergeCell ref="L20:M20"/>
    <mergeCell ref="L17:M17"/>
    <mergeCell ref="L18:M18"/>
    <mergeCell ref="L19:M19"/>
    <mergeCell ref="L21:M21"/>
    <mergeCell ref="L22:M22"/>
    <mergeCell ref="J17:K17"/>
    <mergeCell ref="J18:K18"/>
    <mergeCell ref="J20:K20"/>
    <mergeCell ref="J19:K19"/>
    <mergeCell ref="J21:K21"/>
    <mergeCell ref="J22:K22"/>
    <mergeCell ref="H17:I17"/>
    <mergeCell ref="H18:I18"/>
    <mergeCell ref="H20:I20"/>
    <mergeCell ref="H19:I19"/>
    <mergeCell ref="H21:I21"/>
    <mergeCell ref="H22:I22"/>
    <mergeCell ref="C49:E49"/>
    <mergeCell ref="C50:E50"/>
    <mergeCell ref="A30:B30"/>
    <mergeCell ref="A36:B36"/>
    <mergeCell ref="B41:E41"/>
    <mergeCell ref="B42:E42"/>
    <mergeCell ref="B43:E43"/>
    <mergeCell ref="J43:K43"/>
    <mergeCell ref="L43:M43"/>
    <mergeCell ref="C19:E19"/>
    <mergeCell ref="A20:B20"/>
    <mergeCell ref="C20:E20"/>
    <mergeCell ref="C25:E25"/>
    <mergeCell ref="F25:G25"/>
    <mergeCell ref="F24:G24"/>
    <mergeCell ref="A18:B18"/>
    <mergeCell ref="C18:E18"/>
    <mergeCell ref="F20:G20"/>
    <mergeCell ref="F19:G19"/>
    <mergeCell ref="F21:G21"/>
    <mergeCell ref="F22:G22"/>
    <mergeCell ref="F42:G42"/>
    <mergeCell ref="H42:I42"/>
    <mergeCell ref="J31:K31"/>
    <mergeCell ref="F35:G35"/>
    <mergeCell ref="A35:B35"/>
    <mergeCell ref="C35:E35"/>
    <mergeCell ref="J33:K33"/>
    <mergeCell ref="J34:K34"/>
    <mergeCell ref="C48:E48"/>
    <mergeCell ref="A47:B47"/>
    <mergeCell ref="C47:E47"/>
    <mergeCell ref="L47:M47"/>
    <mergeCell ref="H25:I25"/>
    <mergeCell ref="J25:K25"/>
    <mergeCell ref="A26:B26"/>
    <mergeCell ref="C26:E26"/>
    <mergeCell ref="F26:G26"/>
    <mergeCell ref="H26:I26"/>
    <mergeCell ref="J26:K26"/>
    <mergeCell ref="F23:G23"/>
    <mergeCell ref="J23:K23"/>
    <mergeCell ref="H23:I23"/>
    <mergeCell ref="A22:B22"/>
    <mergeCell ref="C22:E22"/>
    <mergeCell ref="A21:B21"/>
    <mergeCell ref="C21:E21"/>
    <mergeCell ref="A27:B27"/>
    <mergeCell ref="C27:E27"/>
    <mergeCell ref="F27:G27"/>
    <mergeCell ref="H27:I27"/>
    <mergeCell ref="J27:K27"/>
    <mergeCell ref="L27:M27"/>
    <mergeCell ref="B46:M46"/>
    <mergeCell ref="J37:K37"/>
    <mergeCell ref="J36:K36"/>
    <mergeCell ref="H37:I37"/>
    <mergeCell ref="H36:I36"/>
    <mergeCell ref="F37:G37"/>
    <mergeCell ref="A40:B40"/>
    <mergeCell ref="C40:E40"/>
    <mergeCell ref="F40:G40"/>
    <mergeCell ref="H40:I40"/>
    <mergeCell ref="J40:K40"/>
    <mergeCell ref="C84:E84"/>
    <mergeCell ref="C85:E85"/>
    <mergeCell ref="L82:M82"/>
    <mergeCell ref="J35:K35"/>
    <mergeCell ref="H35:I35"/>
    <mergeCell ref="F41:G41"/>
    <mergeCell ref="H41:I41"/>
    <mergeCell ref="J41:K41"/>
    <mergeCell ref="L41:M41"/>
    <mergeCell ref="J42:K42"/>
    <mergeCell ref="L42:M42"/>
    <mergeCell ref="J47:K47"/>
    <mergeCell ref="J48:K48"/>
    <mergeCell ref="C76:E76"/>
    <mergeCell ref="C77:E77"/>
    <mergeCell ref="C64:E64"/>
    <mergeCell ref="L61:M61"/>
    <mergeCell ref="C62:E62"/>
    <mergeCell ref="F62:G62"/>
    <mergeCell ref="J62:K62"/>
    <mergeCell ref="J82:K82"/>
    <mergeCell ref="J81:K81"/>
    <mergeCell ref="J85:K85"/>
    <mergeCell ref="J84:K84"/>
    <mergeCell ref="H76:I76"/>
    <mergeCell ref="H75:I75"/>
    <mergeCell ref="J75:K75"/>
    <mergeCell ref="C58:E58"/>
    <mergeCell ref="F58:G58"/>
    <mergeCell ref="F52:G52"/>
    <mergeCell ref="F51:G51"/>
    <mergeCell ref="F43:G43"/>
    <mergeCell ref="C163:E163"/>
    <mergeCell ref="A159:B159"/>
    <mergeCell ref="H153:I153"/>
    <mergeCell ref="F153:G153"/>
    <mergeCell ref="J153:K153"/>
    <mergeCell ref="C107:E107"/>
    <mergeCell ref="A108:B108"/>
    <mergeCell ref="C108:E108"/>
    <mergeCell ref="B115:E115"/>
    <mergeCell ref="B134:E134"/>
    <mergeCell ref="F134:G134"/>
    <mergeCell ref="L50:M50"/>
    <mergeCell ref="L49:M49"/>
    <mergeCell ref="L52:M52"/>
    <mergeCell ref="L65:M65"/>
    <mergeCell ref="L67:M67"/>
    <mergeCell ref="B56:M56"/>
    <mergeCell ref="B57:M57"/>
    <mergeCell ref="J146:K146"/>
    <mergeCell ref="J115:K115"/>
    <mergeCell ref="B133:E133"/>
    <mergeCell ref="L133:M133"/>
    <mergeCell ref="B99:E99"/>
    <mergeCell ref="B100:E100"/>
    <mergeCell ref="C97:E97"/>
    <mergeCell ref="B98:E98"/>
    <mergeCell ref="F87:G87"/>
    <mergeCell ref="J87:K87"/>
    <mergeCell ref="C96:E96"/>
    <mergeCell ref="F96:G96"/>
    <mergeCell ref="H96:I96"/>
    <mergeCell ref="J96:K96"/>
    <mergeCell ref="H156:I156"/>
    <mergeCell ref="C162:E162"/>
    <mergeCell ref="H162:I162"/>
    <mergeCell ref="C154:E154"/>
    <mergeCell ref="F144:G144"/>
    <mergeCell ref="B145:E145"/>
    <mergeCell ref="L145:M145"/>
    <mergeCell ref="J145:K145"/>
    <mergeCell ref="H145:I145"/>
    <mergeCell ref="F145:G145"/>
    <mergeCell ref="C138:E138"/>
    <mergeCell ref="J159:K159"/>
    <mergeCell ref="C153:E153"/>
    <mergeCell ref="A154:B154"/>
    <mergeCell ref="J160:K160"/>
    <mergeCell ref="L159:M159"/>
    <mergeCell ref="L163:M163"/>
    <mergeCell ref="C152:E152"/>
    <mergeCell ref="F152:G152"/>
    <mergeCell ref="H152:I152"/>
    <mergeCell ref="J152:K152"/>
    <mergeCell ref="L152:M152"/>
    <mergeCell ref="C139:E139"/>
    <mergeCell ref="F139:G139"/>
    <mergeCell ref="H139:I139"/>
    <mergeCell ref="J139:K139"/>
    <mergeCell ref="L139:M139"/>
    <mergeCell ref="C140:E140"/>
    <mergeCell ref="F140:G140"/>
    <mergeCell ref="H140:I140"/>
    <mergeCell ref="J140:K140"/>
    <mergeCell ref="C160:E160"/>
    <mergeCell ref="F230:G230"/>
    <mergeCell ref="F223:G223"/>
    <mergeCell ref="H223:I223"/>
    <mergeCell ref="J223:K223"/>
    <mergeCell ref="C159:E159"/>
    <mergeCell ref="C157:E157"/>
    <mergeCell ref="C158:E158"/>
    <mergeCell ref="A156:B156"/>
    <mergeCell ref="C156:E156"/>
    <mergeCell ref="J156:K156"/>
    <mergeCell ref="J158:K158"/>
    <mergeCell ref="J172:K172"/>
    <mergeCell ref="J171:K171"/>
    <mergeCell ref="H165:I165"/>
    <mergeCell ref="A170:B170"/>
    <mergeCell ref="C170:E170"/>
    <mergeCell ref="L168:M168"/>
    <mergeCell ref="C169:E169"/>
    <mergeCell ref="F169:G169"/>
    <mergeCell ref="H169:I169"/>
    <mergeCell ref="J169:K169"/>
    <mergeCell ref="L169:M169"/>
    <mergeCell ref="C167:E167"/>
    <mergeCell ref="A168:B168"/>
    <mergeCell ref="C168:E168"/>
    <mergeCell ref="F167:G167"/>
    <mergeCell ref="F170:G170"/>
    <mergeCell ref="C172:E172"/>
    <mergeCell ref="H171:I171"/>
    <mergeCell ref="L156:M156"/>
    <mergeCell ref="L158:M158"/>
    <mergeCell ref="L157:M157"/>
    <mergeCell ref="C230:E230"/>
    <mergeCell ref="L227:M227"/>
    <mergeCell ref="J227:K227"/>
    <mergeCell ref="H227:I227"/>
    <mergeCell ref="F227:G227"/>
    <mergeCell ref="C161:E161"/>
    <mergeCell ref="A166:B166"/>
    <mergeCell ref="C166:E166"/>
    <mergeCell ref="C164:E164"/>
    <mergeCell ref="B165:E165"/>
    <mergeCell ref="H234:I234"/>
    <mergeCell ref="H233:I233"/>
    <mergeCell ref="F232:G232"/>
    <mergeCell ref="F231:G231"/>
    <mergeCell ref="F234:G234"/>
    <mergeCell ref="F233:G233"/>
    <mergeCell ref="H213:I213"/>
    <mergeCell ref="A227:B227"/>
    <mergeCell ref="C227:E227"/>
    <mergeCell ref="C223:E223"/>
    <mergeCell ref="F186:G186"/>
    <mergeCell ref="F185:G185"/>
    <mergeCell ref="F201:G201"/>
    <mergeCell ref="H201:I201"/>
    <mergeCell ref="H187:I187"/>
    <mergeCell ref="B194:M194"/>
    <mergeCell ref="F224:G224"/>
    <mergeCell ref="F213:G213"/>
    <mergeCell ref="F215:G215"/>
    <mergeCell ref="F214:G214"/>
    <mergeCell ref="J225:K225"/>
    <mergeCell ref="J230:K230"/>
    <mergeCell ref="A238:B238"/>
    <mergeCell ref="C238:E238"/>
    <mergeCell ref="F238:G238"/>
    <mergeCell ref="H238:I238"/>
    <mergeCell ref="J238:K238"/>
    <mergeCell ref="L238:M238"/>
    <mergeCell ref="B233:E233"/>
    <mergeCell ref="B234:E234"/>
    <mergeCell ref="C231:E231"/>
    <mergeCell ref="B232:E232"/>
    <mergeCell ref="L231:M231"/>
    <mergeCell ref="L232:M232"/>
    <mergeCell ref="L234:M234"/>
    <mergeCell ref="L233:M233"/>
    <mergeCell ref="J232:K232"/>
    <mergeCell ref="J231:K231"/>
    <mergeCell ref="J234:K234"/>
    <mergeCell ref="J233:K233"/>
    <mergeCell ref="H231:I231"/>
    <mergeCell ref="B246:M246"/>
    <mergeCell ref="B247:M247"/>
    <mergeCell ref="H254:I254"/>
    <mergeCell ref="H253:I253"/>
    <mergeCell ref="B243:E243"/>
    <mergeCell ref="B244:E244"/>
    <mergeCell ref="J244:K244"/>
    <mergeCell ref="J243:K243"/>
    <mergeCell ref="J248:K248"/>
    <mergeCell ref="J249:K249"/>
    <mergeCell ref="F249:G249"/>
    <mergeCell ref="F252:G252"/>
    <mergeCell ref="F251:G251"/>
    <mergeCell ref="C241:E241"/>
    <mergeCell ref="B242:E242"/>
    <mergeCell ref="C239:E239"/>
    <mergeCell ref="C240:E240"/>
    <mergeCell ref="H240:I240"/>
    <mergeCell ref="H239:I239"/>
    <mergeCell ref="H242:I242"/>
    <mergeCell ref="H241:I241"/>
    <mergeCell ref="H244:I244"/>
    <mergeCell ref="H243:I243"/>
    <mergeCell ref="H250:I250"/>
    <mergeCell ref="H251:I251"/>
    <mergeCell ref="H252:I252"/>
    <mergeCell ref="J254:K254"/>
    <mergeCell ref="J253:K253"/>
    <mergeCell ref="J240:K240"/>
    <mergeCell ref="J239:K239"/>
    <mergeCell ref="J242:K242"/>
    <mergeCell ref="J241:K241"/>
    <mergeCell ref="C249:E249"/>
    <mergeCell ref="H249:I249"/>
    <mergeCell ref="L249:M249"/>
    <mergeCell ref="A248:B248"/>
    <mergeCell ref="C248:E248"/>
    <mergeCell ref="J266:K266"/>
    <mergeCell ref="J265:K265"/>
    <mergeCell ref="J287:K287"/>
    <mergeCell ref="J267:K267"/>
    <mergeCell ref="B279:E279"/>
    <mergeCell ref="F279:G279"/>
    <mergeCell ref="H279:I279"/>
    <mergeCell ref="J279:K279"/>
    <mergeCell ref="L279:M279"/>
    <mergeCell ref="B271:M271"/>
    <mergeCell ref="A272:B272"/>
    <mergeCell ref="J250:K250"/>
    <mergeCell ref="J273:K273"/>
    <mergeCell ref="L273:M273"/>
    <mergeCell ref="A274:B274"/>
    <mergeCell ref="C274:E274"/>
    <mergeCell ref="F274:G274"/>
    <mergeCell ref="H274:I274"/>
    <mergeCell ref="J274:K274"/>
    <mergeCell ref="L274:M274"/>
    <mergeCell ref="C275:E275"/>
    <mergeCell ref="F275:G275"/>
    <mergeCell ref="H275:I275"/>
    <mergeCell ref="J275:K275"/>
    <mergeCell ref="L275:M275"/>
    <mergeCell ref="B280:E280"/>
    <mergeCell ref="L262:M262"/>
    <mergeCell ref="H289:I289"/>
    <mergeCell ref="J251:K251"/>
    <mergeCell ref="B253:E253"/>
    <mergeCell ref="B254:E254"/>
    <mergeCell ref="C251:E251"/>
    <mergeCell ref="B252:E252"/>
    <mergeCell ref="B255:E255"/>
    <mergeCell ref="F255:G255"/>
    <mergeCell ref="H255:I255"/>
    <mergeCell ref="C260:E260"/>
    <mergeCell ref="B287:E287"/>
    <mergeCell ref="B265:E265"/>
    <mergeCell ref="B266:E266"/>
    <mergeCell ref="C263:E263"/>
    <mergeCell ref="B264:E264"/>
    <mergeCell ref="C261:E261"/>
    <mergeCell ref="C262:E262"/>
    <mergeCell ref="B258:M258"/>
    <mergeCell ref="B259:M259"/>
    <mergeCell ref="A260:B260"/>
    <mergeCell ref="F260:G260"/>
    <mergeCell ref="H260:I260"/>
    <mergeCell ref="J260:K260"/>
    <mergeCell ref="L260:M260"/>
    <mergeCell ref="L255:M255"/>
    <mergeCell ref="H262:I262"/>
    <mergeCell ref="H261:I261"/>
    <mergeCell ref="H264:I264"/>
    <mergeCell ref="J288:K288"/>
    <mergeCell ref="B257:M257"/>
    <mergeCell ref="J252:K252"/>
    <mergeCell ref="B288:E288"/>
    <mergeCell ref="L261:M261"/>
    <mergeCell ref="L264:M264"/>
    <mergeCell ref="L263:M263"/>
    <mergeCell ref="L266:M266"/>
    <mergeCell ref="L265:M265"/>
    <mergeCell ref="H266:I266"/>
    <mergeCell ref="H265:I265"/>
    <mergeCell ref="H287:I287"/>
    <mergeCell ref="H267:I267"/>
    <mergeCell ref="C250:E250"/>
    <mergeCell ref="B217:E217"/>
    <mergeCell ref="C214:E214"/>
    <mergeCell ref="C215:E215"/>
    <mergeCell ref="A213:B213"/>
    <mergeCell ref="L287:M287"/>
    <mergeCell ref="L267:M267"/>
    <mergeCell ref="F272:G272"/>
    <mergeCell ref="H272:I272"/>
    <mergeCell ref="J272:K272"/>
    <mergeCell ref="L272:M272"/>
    <mergeCell ref="L224:M224"/>
    <mergeCell ref="F287:G287"/>
    <mergeCell ref="F267:G267"/>
    <mergeCell ref="H217:I217"/>
    <mergeCell ref="H216:I216"/>
    <mergeCell ref="H229:I229"/>
    <mergeCell ref="H224:I224"/>
    <mergeCell ref="J224:K224"/>
    <mergeCell ref="L216:M216"/>
    <mergeCell ref="H273:I273"/>
    <mergeCell ref="L248:M248"/>
    <mergeCell ref="J262:K262"/>
    <mergeCell ref="J261:K261"/>
    <mergeCell ref="J264:K264"/>
    <mergeCell ref="J263:K263"/>
    <mergeCell ref="L252:M252"/>
    <mergeCell ref="L251:M251"/>
    <mergeCell ref="L254:M254"/>
    <mergeCell ref="L253:M253"/>
    <mergeCell ref="L240:M240"/>
    <mergeCell ref="L239:M239"/>
    <mergeCell ref="L242:M242"/>
    <mergeCell ref="L241:M241"/>
    <mergeCell ref="L244:M244"/>
    <mergeCell ref="L243:M243"/>
    <mergeCell ref="L250:M250"/>
    <mergeCell ref="L230:M230"/>
    <mergeCell ref="J289:K289"/>
    <mergeCell ref="J255:K255"/>
    <mergeCell ref="B236:M236"/>
    <mergeCell ref="B237:M237"/>
    <mergeCell ref="F250:G250"/>
    <mergeCell ref="H230:I230"/>
    <mergeCell ref="F289:G289"/>
    <mergeCell ref="F288:G288"/>
    <mergeCell ref="H288:I288"/>
    <mergeCell ref="H232:I232"/>
    <mergeCell ref="H263:I263"/>
    <mergeCell ref="H248:I248"/>
    <mergeCell ref="C272:E272"/>
    <mergeCell ref="C273:E273"/>
    <mergeCell ref="F273:G273"/>
    <mergeCell ref="L288:M288"/>
    <mergeCell ref="F254:G254"/>
    <mergeCell ref="F229:G229"/>
    <mergeCell ref="A228:B228"/>
    <mergeCell ref="L223:M223"/>
    <mergeCell ref="H211:I211"/>
    <mergeCell ref="A211:B211"/>
    <mergeCell ref="C211:E211"/>
    <mergeCell ref="F212:G212"/>
    <mergeCell ref="J211:K211"/>
    <mergeCell ref="H225:I225"/>
    <mergeCell ref="H228:I228"/>
    <mergeCell ref="J217:K217"/>
    <mergeCell ref="J216:K216"/>
    <mergeCell ref="J219:K219"/>
    <mergeCell ref="J218:K218"/>
    <mergeCell ref="J213:K213"/>
    <mergeCell ref="B219:E219"/>
    <mergeCell ref="C216:E216"/>
    <mergeCell ref="J215:K215"/>
    <mergeCell ref="J214:K214"/>
    <mergeCell ref="F217:G217"/>
    <mergeCell ref="F216:G216"/>
    <mergeCell ref="F219:G219"/>
    <mergeCell ref="F228:G228"/>
    <mergeCell ref="L225:M225"/>
    <mergeCell ref="L217:M217"/>
    <mergeCell ref="F225:G225"/>
    <mergeCell ref="L229:M229"/>
    <mergeCell ref="C229:E229"/>
    <mergeCell ref="C228:E228"/>
    <mergeCell ref="A225:B225"/>
    <mergeCell ref="C225:E225"/>
    <mergeCell ref="J229:K229"/>
    <mergeCell ref="J210:K210"/>
    <mergeCell ref="J201:K201"/>
    <mergeCell ref="L201:M201"/>
    <mergeCell ref="L211:M211"/>
    <mergeCell ref="L219:M219"/>
    <mergeCell ref="L218:M218"/>
    <mergeCell ref="B204:M204"/>
    <mergeCell ref="J208:K208"/>
    <mergeCell ref="F218:G218"/>
    <mergeCell ref="H219:I219"/>
    <mergeCell ref="H218:I218"/>
    <mergeCell ref="J212:K212"/>
    <mergeCell ref="H210:I210"/>
    <mergeCell ref="L213:M213"/>
    <mergeCell ref="L215:M215"/>
    <mergeCell ref="L214:M214"/>
    <mergeCell ref="L212:M212"/>
    <mergeCell ref="C212:E212"/>
    <mergeCell ref="F211:G211"/>
    <mergeCell ref="F210:G210"/>
    <mergeCell ref="F208:G208"/>
    <mergeCell ref="F209:G209"/>
    <mergeCell ref="F207:G207"/>
    <mergeCell ref="H207:I207"/>
    <mergeCell ref="L209:M209"/>
    <mergeCell ref="H209:I209"/>
    <mergeCell ref="B202:E202"/>
    <mergeCell ref="F202:G202"/>
    <mergeCell ref="H202:I202"/>
    <mergeCell ref="J202:K202"/>
    <mergeCell ref="L202:M202"/>
    <mergeCell ref="J51:K51"/>
    <mergeCell ref="H64:I64"/>
    <mergeCell ref="B68:E68"/>
    <mergeCell ref="C30:E30"/>
    <mergeCell ref="A31:B31"/>
    <mergeCell ref="C31:E31"/>
    <mergeCell ref="L186:M186"/>
    <mergeCell ref="H185:I185"/>
    <mergeCell ref="B189:E189"/>
    <mergeCell ref="J209:K209"/>
    <mergeCell ref="L191:M191"/>
    <mergeCell ref="L190:M190"/>
    <mergeCell ref="L210:M210"/>
    <mergeCell ref="C210:E210"/>
    <mergeCell ref="A209:B209"/>
    <mergeCell ref="C209:E209"/>
    <mergeCell ref="A208:B208"/>
    <mergeCell ref="C208:E208"/>
    <mergeCell ref="B179:E179"/>
    <mergeCell ref="B180:E180"/>
    <mergeCell ref="H180:I180"/>
    <mergeCell ref="H179:I179"/>
    <mergeCell ref="H186:I186"/>
    <mergeCell ref="L32:M32"/>
    <mergeCell ref="L51:M51"/>
    <mergeCell ref="B65:E65"/>
    <mergeCell ref="B66:E66"/>
    <mergeCell ref="C63:E63"/>
    <mergeCell ref="H208:I208"/>
    <mergeCell ref="B191:E191"/>
    <mergeCell ref="B190:E190"/>
    <mergeCell ref="L198:M198"/>
    <mergeCell ref="F29:G29"/>
    <mergeCell ref="F31:G31"/>
    <mergeCell ref="F30:G30"/>
    <mergeCell ref="F33:G33"/>
    <mergeCell ref="F34:G34"/>
    <mergeCell ref="F47:G47"/>
    <mergeCell ref="F48:G48"/>
    <mergeCell ref="F17:G17"/>
    <mergeCell ref="F18:G18"/>
    <mergeCell ref="L100:M100"/>
    <mergeCell ref="L99:M99"/>
    <mergeCell ref="B218:E218"/>
    <mergeCell ref="J177:K177"/>
    <mergeCell ref="J165:K165"/>
    <mergeCell ref="J164:K164"/>
    <mergeCell ref="J166:K166"/>
    <mergeCell ref="J168:K168"/>
    <mergeCell ref="C175:E175"/>
    <mergeCell ref="J175:K175"/>
    <mergeCell ref="L29:M29"/>
    <mergeCell ref="L30:M30"/>
    <mergeCell ref="L33:M33"/>
    <mergeCell ref="L34:M34"/>
    <mergeCell ref="L35:M35"/>
    <mergeCell ref="L36:M36"/>
    <mergeCell ref="B45:M45"/>
    <mergeCell ref="C213:E213"/>
    <mergeCell ref="L48:M48"/>
    <mergeCell ref="J50:K50"/>
    <mergeCell ref="J49:K49"/>
    <mergeCell ref="J52:K52"/>
    <mergeCell ref="H59:I59"/>
    <mergeCell ref="J59:K59"/>
    <mergeCell ref="L59:M59"/>
    <mergeCell ref="H53:I53"/>
    <mergeCell ref="J53:K53"/>
    <mergeCell ref="L53:M53"/>
    <mergeCell ref="B51:E51"/>
    <mergeCell ref="B52:E52"/>
    <mergeCell ref="C29:E29"/>
    <mergeCell ref="H43:I43"/>
    <mergeCell ref="B53:E53"/>
    <mergeCell ref="A1:M1"/>
    <mergeCell ref="A2:E2"/>
    <mergeCell ref="F2:G2"/>
    <mergeCell ref="H2:I2"/>
    <mergeCell ref="J2:K2"/>
    <mergeCell ref="L2:M2"/>
    <mergeCell ref="A8:M8"/>
    <mergeCell ref="L9:M9"/>
    <mergeCell ref="J9:K9"/>
    <mergeCell ref="H9:I9"/>
    <mergeCell ref="F9:G9"/>
    <mergeCell ref="A9:E9"/>
    <mergeCell ref="H4:I4"/>
    <mergeCell ref="J4:K4"/>
    <mergeCell ref="L4:M4"/>
    <mergeCell ref="A3:E3"/>
    <mergeCell ref="F3:G3"/>
    <mergeCell ref="L23:M23"/>
    <mergeCell ref="L24:M24"/>
    <mergeCell ref="L26:M26"/>
    <mergeCell ref="L25:M25"/>
    <mergeCell ref="H3:I3"/>
    <mergeCell ref="J3:K3"/>
    <mergeCell ref="L3:M3"/>
    <mergeCell ref="B5:E5"/>
    <mergeCell ref="F5:G5"/>
    <mergeCell ref="H5:I5"/>
    <mergeCell ref="J5:K5"/>
    <mergeCell ref="B4:E4"/>
    <mergeCell ref="F4:G4"/>
    <mergeCell ref="F50:G50"/>
    <mergeCell ref="F49:G49"/>
    <mergeCell ref="L5:M5"/>
    <mergeCell ref="J176:K176"/>
    <mergeCell ref="J174:K174"/>
    <mergeCell ref="J178:K178"/>
    <mergeCell ref="J24:K24"/>
    <mergeCell ref="J60:K60"/>
    <mergeCell ref="J64:K64"/>
    <mergeCell ref="J63:K63"/>
    <mergeCell ref="J66:K66"/>
    <mergeCell ref="J65:K65"/>
    <mergeCell ref="J67:K67"/>
    <mergeCell ref="J61:K61"/>
    <mergeCell ref="B70:M70"/>
    <mergeCell ref="F61:G61"/>
    <mergeCell ref="B71:M71"/>
    <mergeCell ref="B72:M72"/>
    <mergeCell ref="A73:B73"/>
    <mergeCell ref="C73:E73"/>
    <mergeCell ref="L73:M73"/>
    <mergeCell ref="J73:K73"/>
    <mergeCell ref="H101:I101"/>
    <mergeCell ref="J76:K76"/>
    <mergeCell ref="J80:K80"/>
    <mergeCell ref="J79:K79"/>
    <mergeCell ref="H84:I84"/>
    <mergeCell ref="A74:B74"/>
    <mergeCell ref="L28:M28"/>
    <mergeCell ref="L114:M114"/>
    <mergeCell ref="A29:B29"/>
    <mergeCell ref="C78:E78"/>
    <mergeCell ref="F78:G78"/>
    <mergeCell ref="J95:K95"/>
    <mergeCell ref="J98:K98"/>
    <mergeCell ref="J97:K97"/>
    <mergeCell ref="J100:K100"/>
    <mergeCell ref="J99:K99"/>
    <mergeCell ref="F86:G86"/>
    <mergeCell ref="H67:I67"/>
    <mergeCell ref="H60:I60"/>
    <mergeCell ref="H61:I61"/>
    <mergeCell ref="H62:I62"/>
    <mergeCell ref="H63:I63"/>
    <mergeCell ref="H86:I86"/>
    <mergeCell ref="H91:I91"/>
    <mergeCell ref="F107:G107"/>
    <mergeCell ref="F108:G108"/>
    <mergeCell ref="F106:G106"/>
    <mergeCell ref="B104:M104"/>
    <mergeCell ref="H73:I73"/>
    <mergeCell ref="L60:M60"/>
    <mergeCell ref="A59:B59"/>
    <mergeCell ref="C59:E59"/>
    <mergeCell ref="F59:G59"/>
    <mergeCell ref="B67:E67"/>
    <mergeCell ref="L88:M88"/>
    <mergeCell ref="F97:G97"/>
    <mergeCell ref="J167:K167"/>
    <mergeCell ref="J170:K170"/>
    <mergeCell ref="H176:I176"/>
    <mergeCell ref="H174:I174"/>
    <mergeCell ref="H166:I166"/>
    <mergeCell ref="H168:I168"/>
    <mergeCell ref="H167:I167"/>
    <mergeCell ref="J173:K173"/>
    <mergeCell ref="H95:I95"/>
    <mergeCell ref="H98:I98"/>
    <mergeCell ref="H97:I97"/>
    <mergeCell ref="H100:I100"/>
    <mergeCell ref="H99:I99"/>
    <mergeCell ref="H90:I90"/>
    <mergeCell ref="H89:I89"/>
    <mergeCell ref="H92:I92"/>
    <mergeCell ref="J101:K101"/>
    <mergeCell ref="L101:M101"/>
    <mergeCell ref="L89:M89"/>
    <mergeCell ref="L91:M91"/>
    <mergeCell ref="H173:I173"/>
    <mergeCell ref="F176:G176"/>
    <mergeCell ref="H142:I142"/>
    <mergeCell ref="B149:M149"/>
    <mergeCell ref="L142:M142"/>
    <mergeCell ref="H94:I94"/>
    <mergeCell ref="H127:I127"/>
    <mergeCell ref="C121:E121"/>
    <mergeCell ref="H175:I175"/>
    <mergeCell ref="H170:I170"/>
    <mergeCell ref="C74:E74"/>
    <mergeCell ref="L74:M74"/>
    <mergeCell ref="J74:K74"/>
    <mergeCell ref="H74:I74"/>
    <mergeCell ref="F74:G74"/>
    <mergeCell ref="F98:G98"/>
    <mergeCell ref="A75:B75"/>
    <mergeCell ref="L64:M64"/>
    <mergeCell ref="H24:I24"/>
    <mergeCell ref="F262:G262"/>
    <mergeCell ref="F261:G261"/>
    <mergeCell ref="F264:G264"/>
    <mergeCell ref="F263:G263"/>
    <mergeCell ref="F248:G248"/>
    <mergeCell ref="H28:I28"/>
    <mergeCell ref="H29:I29"/>
    <mergeCell ref="H31:I31"/>
    <mergeCell ref="H30:I30"/>
    <mergeCell ref="H33:I33"/>
    <mergeCell ref="H34:I34"/>
    <mergeCell ref="H65:I65"/>
    <mergeCell ref="H47:I47"/>
    <mergeCell ref="H48:I48"/>
    <mergeCell ref="H118:I118"/>
    <mergeCell ref="H121:I121"/>
    <mergeCell ref="H122:I122"/>
    <mergeCell ref="F123:G123"/>
    <mergeCell ref="H123:I123"/>
    <mergeCell ref="L175:M175"/>
    <mergeCell ref="H80:I80"/>
    <mergeCell ref="B222:M222"/>
    <mergeCell ref="A223:B223"/>
    <mergeCell ref="L170:M170"/>
    <mergeCell ref="F121:G121"/>
    <mergeCell ref="J121:K121"/>
    <mergeCell ref="L121:M121"/>
    <mergeCell ref="J130:K130"/>
    <mergeCell ref="L130:M130"/>
    <mergeCell ref="J135:K135"/>
    <mergeCell ref="L135:M135"/>
    <mergeCell ref="A137:B137"/>
    <mergeCell ref="C137:E137"/>
    <mergeCell ref="C126:E126"/>
    <mergeCell ref="F126:G126"/>
    <mergeCell ref="H126:I126"/>
    <mergeCell ref="J126:K126"/>
    <mergeCell ref="F116:G116"/>
    <mergeCell ref="F165:G165"/>
    <mergeCell ref="F164:G164"/>
    <mergeCell ref="F159:G159"/>
    <mergeCell ref="F163:G163"/>
    <mergeCell ref="F160:G160"/>
    <mergeCell ref="H128:I128"/>
    <mergeCell ref="J128:K128"/>
    <mergeCell ref="L128:M128"/>
    <mergeCell ref="A128:B128"/>
    <mergeCell ref="J124:K124"/>
    <mergeCell ref="F127:G127"/>
    <mergeCell ref="A126:B126"/>
    <mergeCell ref="J131:K131"/>
    <mergeCell ref="L131:M131"/>
    <mergeCell ref="C132:E132"/>
    <mergeCell ref="H132:I132"/>
    <mergeCell ref="H158:I158"/>
    <mergeCell ref="J180:K180"/>
    <mergeCell ref="J179:K179"/>
    <mergeCell ref="L172:M172"/>
    <mergeCell ref="L171:M171"/>
    <mergeCell ref="L173:M173"/>
    <mergeCell ref="L176:M176"/>
    <mergeCell ref="L174:M174"/>
    <mergeCell ref="F133:G133"/>
    <mergeCell ref="L137:M137"/>
    <mergeCell ref="L124:M124"/>
    <mergeCell ref="J123:K123"/>
    <mergeCell ref="L123:M123"/>
    <mergeCell ref="F131:G131"/>
    <mergeCell ref="A152:B152"/>
    <mergeCell ref="B143:E143"/>
    <mergeCell ref="L143:M143"/>
    <mergeCell ref="B144:E144"/>
    <mergeCell ref="B178:E178"/>
    <mergeCell ref="C174:E174"/>
    <mergeCell ref="C176:E176"/>
    <mergeCell ref="A173:B173"/>
    <mergeCell ref="C173:E173"/>
    <mergeCell ref="C171:E171"/>
    <mergeCell ref="L160:M160"/>
    <mergeCell ref="L165:M165"/>
    <mergeCell ref="L164:M164"/>
    <mergeCell ref="L166:M166"/>
    <mergeCell ref="L167:M167"/>
    <mergeCell ref="L178:M178"/>
    <mergeCell ref="J138:K138"/>
    <mergeCell ref="F158:G158"/>
    <mergeCell ref="F157:G157"/>
    <mergeCell ref="J186:K186"/>
    <mergeCell ref="B105:M105"/>
    <mergeCell ref="A106:B106"/>
    <mergeCell ref="H164:I164"/>
    <mergeCell ref="F114:G114"/>
    <mergeCell ref="H114:I114"/>
    <mergeCell ref="H115:I115"/>
    <mergeCell ref="H215:I215"/>
    <mergeCell ref="H214:I214"/>
    <mergeCell ref="J106:K106"/>
    <mergeCell ref="J142:K142"/>
    <mergeCell ref="J144:K144"/>
    <mergeCell ref="H144:I144"/>
    <mergeCell ref="B205:M205"/>
    <mergeCell ref="B206:M206"/>
    <mergeCell ref="A207:B207"/>
    <mergeCell ref="C207:E207"/>
    <mergeCell ref="J195:K195"/>
    <mergeCell ref="L195:M195"/>
    <mergeCell ref="L189:M189"/>
    <mergeCell ref="J197:K197"/>
    <mergeCell ref="L197:M197"/>
    <mergeCell ref="L208:M208"/>
    <mergeCell ref="A136:B136"/>
    <mergeCell ref="C136:E136"/>
    <mergeCell ref="L136:M136"/>
    <mergeCell ref="C127:E127"/>
    <mergeCell ref="L177:M177"/>
    <mergeCell ref="L180:M180"/>
    <mergeCell ref="J207:K207"/>
    <mergeCell ref="L207:M207"/>
    <mergeCell ref="C177:E177"/>
    <mergeCell ref="L188:M188"/>
    <mergeCell ref="J188:K188"/>
    <mergeCell ref="F177:G177"/>
    <mergeCell ref="H178:I178"/>
    <mergeCell ref="H172:I172"/>
    <mergeCell ref="A185:B185"/>
    <mergeCell ref="C188:E188"/>
    <mergeCell ref="F187:G187"/>
    <mergeCell ref="C196:E196"/>
    <mergeCell ref="F196:G196"/>
    <mergeCell ref="H196:I196"/>
    <mergeCell ref="F199:G199"/>
    <mergeCell ref="L200:M200"/>
    <mergeCell ref="H177:I177"/>
    <mergeCell ref="F175:G175"/>
    <mergeCell ref="J162:K162"/>
    <mergeCell ref="F142:G142"/>
    <mergeCell ref="J199:K199"/>
    <mergeCell ref="L199:M199"/>
    <mergeCell ref="F200:G200"/>
    <mergeCell ref="H200:I200"/>
    <mergeCell ref="J200:K200"/>
    <mergeCell ref="H155:I155"/>
    <mergeCell ref="J155:K155"/>
    <mergeCell ref="L155:M155"/>
    <mergeCell ref="H154:I154"/>
    <mergeCell ref="F154:G154"/>
    <mergeCell ref="J154:K154"/>
    <mergeCell ref="J143:K143"/>
    <mergeCell ref="H143:I143"/>
    <mergeCell ref="F143:G143"/>
    <mergeCell ref="F156:G156"/>
    <mergeCell ref="H191:I191"/>
    <mergeCell ref="H190:I190"/>
    <mergeCell ref="L162:M162"/>
    <mergeCell ref="F166:G166"/>
    <mergeCell ref="F168:G168"/>
    <mergeCell ref="L179:M179"/>
    <mergeCell ref="F174:G174"/>
    <mergeCell ref="F178:G178"/>
    <mergeCell ref="L138:M138"/>
    <mergeCell ref="J116:K116"/>
    <mergeCell ref="L116:M116"/>
    <mergeCell ref="F124:G124"/>
    <mergeCell ref="J120:K120"/>
    <mergeCell ref="L120:M120"/>
    <mergeCell ref="C122:E122"/>
    <mergeCell ref="F122:G122"/>
    <mergeCell ref="J122:K122"/>
    <mergeCell ref="L122:M122"/>
    <mergeCell ref="H124:I124"/>
    <mergeCell ref="B125:E125"/>
    <mergeCell ref="L125:M125"/>
    <mergeCell ref="J125:K125"/>
    <mergeCell ref="H125:I125"/>
    <mergeCell ref="F125:G125"/>
    <mergeCell ref="C129:E129"/>
    <mergeCell ref="F129:G129"/>
    <mergeCell ref="L126:M126"/>
    <mergeCell ref="B124:E124"/>
    <mergeCell ref="J127:K127"/>
    <mergeCell ref="L127:M127"/>
    <mergeCell ref="C128:E128"/>
    <mergeCell ref="F128:G128"/>
    <mergeCell ref="B101:E101"/>
    <mergeCell ref="F101:G101"/>
    <mergeCell ref="J134:K134"/>
    <mergeCell ref="L134:M134"/>
    <mergeCell ref="B135:E135"/>
    <mergeCell ref="F135:G135"/>
    <mergeCell ref="B146:E146"/>
    <mergeCell ref="F146:G146"/>
    <mergeCell ref="H146:I146"/>
    <mergeCell ref="L146:M146"/>
    <mergeCell ref="H106:I106"/>
    <mergeCell ref="H108:I108"/>
    <mergeCell ref="H107:I107"/>
    <mergeCell ref="L113:M113"/>
    <mergeCell ref="A116:B116"/>
    <mergeCell ref="C116:E116"/>
    <mergeCell ref="B114:E114"/>
    <mergeCell ref="J114:K114"/>
    <mergeCell ref="B123:E123"/>
    <mergeCell ref="J119:K119"/>
    <mergeCell ref="L119:M119"/>
    <mergeCell ref="A119:B119"/>
    <mergeCell ref="C120:E120"/>
    <mergeCell ref="F120:G120"/>
    <mergeCell ref="H120:I120"/>
    <mergeCell ref="F115:G115"/>
    <mergeCell ref="F132:G132"/>
    <mergeCell ref="H136:I136"/>
    <mergeCell ref="F136:G136"/>
    <mergeCell ref="H134:I134"/>
    <mergeCell ref="C131:E131"/>
    <mergeCell ref="H116:I116"/>
    <mergeCell ref="C75:E75"/>
    <mergeCell ref="F75:G75"/>
    <mergeCell ref="L66:M66"/>
    <mergeCell ref="H58:I58"/>
    <mergeCell ref="J58:K58"/>
    <mergeCell ref="L107:M107"/>
    <mergeCell ref="L108:M108"/>
    <mergeCell ref="L106:M106"/>
    <mergeCell ref="J196:K196"/>
    <mergeCell ref="L196:M196"/>
    <mergeCell ref="C197:E197"/>
    <mergeCell ref="F197:G197"/>
    <mergeCell ref="H197:I197"/>
    <mergeCell ref="H212:I212"/>
    <mergeCell ref="J77:K77"/>
    <mergeCell ref="F66:G66"/>
    <mergeCell ref="F65:G65"/>
    <mergeCell ref="F67:G67"/>
    <mergeCell ref="F60:G60"/>
    <mergeCell ref="F64:G64"/>
    <mergeCell ref="F63:G63"/>
    <mergeCell ref="F76:G76"/>
    <mergeCell ref="F77:G77"/>
    <mergeCell ref="J110:K110"/>
    <mergeCell ref="L110:M110"/>
    <mergeCell ref="C111:E111"/>
    <mergeCell ref="F111:G111"/>
    <mergeCell ref="L79:M79"/>
    <mergeCell ref="L81:M81"/>
    <mergeCell ref="L86:M86"/>
    <mergeCell ref="H137:I137"/>
    <mergeCell ref="F137:G137"/>
    <mergeCell ref="F99:G99"/>
    <mergeCell ref="F81:G81"/>
    <mergeCell ref="F85:G85"/>
    <mergeCell ref="H79:I79"/>
    <mergeCell ref="H157:I157"/>
    <mergeCell ref="H159:I159"/>
    <mergeCell ref="H163:I163"/>
    <mergeCell ref="H160:I160"/>
    <mergeCell ref="A161:B161"/>
    <mergeCell ref="F162:G162"/>
    <mergeCell ref="J163:K163"/>
    <mergeCell ref="J133:K133"/>
    <mergeCell ref="H133:I133"/>
    <mergeCell ref="L154:M154"/>
    <mergeCell ref="C155:E155"/>
    <mergeCell ref="F155:G155"/>
    <mergeCell ref="F95:G95"/>
    <mergeCell ref="F90:G90"/>
    <mergeCell ref="F89:G89"/>
    <mergeCell ref="F92:G92"/>
    <mergeCell ref="F91:G91"/>
    <mergeCell ref="F88:G88"/>
    <mergeCell ref="F80:G80"/>
    <mergeCell ref="C112:E112"/>
    <mergeCell ref="F112:G112"/>
    <mergeCell ref="H112:I112"/>
    <mergeCell ref="J112:K112"/>
    <mergeCell ref="L112:M112"/>
    <mergeCell ref="A92:B92"/>
    <mergeCell ref="H110:I110"/>
    <mergeCell ref="H135:I135"/>
    <mergeCell ref="L144:M144"/>
    <mergeCell ref="F53:G53"/>
    <mergeCell ref="H77:I77"/>
    <mergeCell ref="H82:I82"/>
    <mergeCell ref="H81:I81"/>
    <mergeCell ref="F73:G73"/>
    <mergeCell ref="F83:G83"/>
    <mergeCell ref="H83:I83"/>
    <mergeCell ref="J83:K83"/>
    <mergeCell ref="F93:G93"/>
    <mergeCell ref="J89:K89"/>
    <mergeCell ref="J92:K92"/>
    <mergeCell ref="L77:M77"/>
    <mergeCell ref="L97:M97"/>
    <mergeCell ref="A110:B110"/>
    <mergeCell ref="J86:K86"/>
    <mergeCell ref="J90:K90"/>
    <mergeCell ref="J78:K78"/>
    <mergeCell ref="L78:M78"/>
    <mergeCell ref="H78:I78"/>
    <mergeCell ref="L76:M76"/>
    <mergeCell ref="J109:K109"/>
    <mergeCell ref="L109:M109"/>
    <mergeCell ref="H109:I109"/>
    <mergeCell ref="J108:K108"/>
    <mergeCell ref="J107:K107"/>
    <mergeCell ref="H87:I87"/>
    <mergeCell ref="F79:G79"/>
    <mergeCell ref="F82:G82"/>
    <mergeCell ref="H93:I93"/>
    <mergeCell ref="J93:K93"/>
    <mergeCell ref="L93:M93"/>
    <mergeCell ref="B91:E91"/>
    <mergeCell ref="L95:M95"/>
    <mergeCell ref="L96:M96"/>
    <mergeCell ref="L98:M98"/>
    <mergeCell ref="J113:K113"/>
    <mergeCell ref="H113:I113"/>
    <mergeCell ref="F113:G113"/>
    <mergeCell ref="L115:M115"/>
    <mergeCell ref="B81:E81"/>
    <mergeCell ref="A82:B82"/>
    <mergeCell ref="C82:E82"/>
    <mergeCell ref="C79:E79"/>
    <mergeCell ref="C80:E80"/>
    <mergeCell ref="H111:I111"/>
    <mergeCell ref="J111:K111"/>
    <mergeCell ref="L111:M111"/>
    <mergeCell ref="C110:E110"/>
    <mergeCell ref="C109:E109"/>
    <mergeCell ref="F109:G109"/>
    <mergeCell ref="C90:E90"/>
    <mergeCell ref="L87:M87"/>
    <mergeCell ref="C88:E88"/>
    <mergeCell ref="H88:I88"/>
    <mergeCell ref="J88:K88"/>
    <mergeCell ref="L83:M83"/>
    <mergeCell ref="H85:I85"/>
    <mergeCell ref="F110:G110"/>
    <mergeCell ref="A87:B87"/>
    <mergeCell ref="C87:E87"/>
    <mergeCell ref="C106:E106"/>
    <mergeCell ref="B103:M103"/>
    <mergeCell ref="F94:G94"/>
    <mergeCell ref="F100:G100"/>
    <mergeCell ref="L80:M80"/>
    <mergeCell ref="C119:E119"/>
    <mergeCell ref="F119:G119"/>
    <mergeCell ref="H119:I119"/>
    <mergeCell ref="C83:E83"/>
    <mergeCell ref="A95:B95"/>
    <mergeCell ref="C95:E95"/>
    <mergeCell ref="A94:B94"/>
    <mergeCell ref="C94:E94"/>
    <mergeCell ref="L92:M92"/>
    <mergeCell ref="C93:E93"/>
    <mergeCell ref="J91:K91"/>
    <mergeCell ref="J94:K94"/>
    <mergeCell ref="A117:B117"/>
    <mergeCell ref="C117:E117"/>
    <mergeCell ref="L117:M117"/>
    <mergeCell ref="J117:K117"/>
    <mergeCell ref="H117:I117"/>
    <mergeCell ref="F117:G117"/>
    <mergeCell ref="C118:E118"/>
    <mergeCell ref="F118:G118"/>
    <mergeCell ref="J118:K118"/>
    <mergeCell ref="L118:M118"/>
    <mergeCell ref="B113:E113"/>
    <mergeCell ref="B86:E86"/>
    <mergeCell ref="C92:E92"/>
    <mergeCell ref="C89:E89"/>
    <mergeCell ref="F84:G84"/>
    <mergeCell ref="L94:M94"/>
    <mergeCell ref="L85:M85"/>
    <mergeCell ref="L84:M84"/>
    <mergeCell ref="L90:M90"/>
    <mergeCell ref="J132:K132"/>
    <mergeCell ref="L132:M132"/>
    <mergeCell ref="A130:B130"/>
    <mergeCell ref="H131:I131"/>
    <mergeCell ref="H129:I129"/>
    <mergeCell ref="J129:K129"/>
    <mergeCell ref="L129:M129"/>
    <mergeCell ref="C130:E130"/>
    <mergeCell ref="F130:G130"/>
    <mergeCell ref="H130:I130"/>
    <mergeCell ref="C142:E142"/>
    <mergeCell ref="C141:E141"/>
    <mergeCell ref="H141:I141"/>
    <mergeCell ref="H138:I138"/>
    <mergeCell ref="F141:G141"/>
    <mergeCell ref="F138:G138"/>
    <mergeCell ref="J141:K141"/>
    <mergeCell ref="J136:K136"/>
    <mergeCell ref="L141:M141"/>
    <mergeCell ref="L140:M140"/>
    <mergeCell ref="J137:K137"/>
    <mergeCell ref="A139:B139"/>
    <mergeCell ref="B267:E267"/>
    <mergeCell ref="L161:M161"/>
    <mergeCell ref="J161:K161"/>
    <mergeCell ref="H161:I161"/>
    <mergeCell ref="F161:G161"/>
    <mergeCell ref="J157:K157"/>
    <mergeCell ref="F180:G180"/>
    <mergeCell ref="F179:G179"/>
    <mergeCell ref="F172:G172"/>
    <mergeCell ref="F171:G171"/>
    <mergeCell ref="F173:G173"/>
    <mergeCell ref="L153:M153"/>
    <mergeCell ref="J191:K191"/>
    <mergeCell ref="J190:K190"/>
    <mergeCell ref="J189:K189"/>
    <mergeCell ref="B184:M184"/>
    <mergeCell ref="C185:E185"/>
    <mergeCell ref="C186:E186"/>
    <mergeCell ref="C187:E187"/>
    <mergeCell ref="A175:B175"/>
    <mergeCell ref="H188:I188"/>
    <mergeCell ref="F188:G188"/>
    <mergeCell ref="L187:M187"/>
    <mergeCell ref="J187:K187"/>
    <mergeCell ref="L185:M185"/>
    <mergeCell ref="J185:K185"/>
    <mergeCell ref="H199:I199"/>
    <mergeCell ref="F253:G253"/>
    <mergeCell ref="F240:G240"/>
    <mergeCell ref="F239:G239"/>
    <mergeCell ref="F242:G242"/>
    <mergeCell ref="B221:M221"/>
    <mergeCell ref="L278:M278"/>
    <mergeCell ref="B150:M150"/>
    <mergeCell ref="B151:M151"/>
    <mergeCell ref="A195:B195"/>
    <mergeCell ref="C195:E195"/>
    <mergeCell ref="F195:G195"/>
    <mergeCell ref="H195:I195"/>
    <mergeCell ref="F189:G189"/>
    <mergeCell ref="C226:E226"/>
    <mergeCell ref="F226:G226"/>
    <mergeCell ref="H226:I226"/>
    <mergeCell ref="J226:K226"/>
    <mergeCell ref="L226:M226"/>
    <mergeCell ref="B269:M269"/>
    <mergeCell ref="B270:M270"/>
    <mergeCell ref="B199:E199"/>
    <mergeCell ref="B200:E200"/>
    <mergeCell ref="B201:E201"/>
    <mergeCell ref="C198:E198"/>
    <mergeCell ref="F198:G198"/>
    <mergeCell ref="H198:I198"/>
    <mergeCell ref="J198:K198"/>
    <mergeCell ref="H189:I189"/>
    <mergeCell ref="F191:G191"/>
    <mergeCell ref="F190:G190"/>
    <mergeCell ref="J228:K228"/>
    <mergeCell ref="C224:E224"/>
    <mergeCell ref="F241:G241"/>
    <mergeCell ref="F244:G244"/>
    <mergeCell ref="F243:G243"/>
    <mergeCell ref="F266:G266"/>
    <mergeCell ref="F265:G265"/>
    <mergeCell ref="L289:M289"/>
    <mergeCell ref="L228:M228"/>
    <mergeCell ref="F280:G280"/>
    <mergeCell ref="H280:I280"/>
    <mergeCell ref="J280:K280"/>
    <mergeCell ref="L280:M280"/>
    <mergeCell ref="B281:E281"/>
    <mergeCell ref="F281:G281"/>
    <mergeCell ref="H281:I281"/>
    <mergeCell ref="J281:K281"/>
    <mergeCell ref="L281:M281"/>
    <mergeCell ref="B282:E282"/>
    <mergeCell ref="F282:G282"/>
    <mergeCell ref="H282:I282"/>
    <mergeCell ref="J282:K282"/>
    <mergeCell ref="L282:M282"/>
    <mergeCell ref="B289:E289"/>
    <mergeCell ref="A276:B276"/>
    <mergeCell ref="C276:E276"/>
    <mergeCell ref="F276:G276"/>
    <mergeCell ref="H276:I276"/>
    <mergeCell ref="J276:K276"/>
    <mergeCell ref="L276:M276"/>
    <mergeCell ref="C277:E277"/>
    <mergeCell ref="F277:G277"/>
    <mergeCell ref="H277:I277"/>
    <mergeCell ref="J277:K277"/>
    <mergeCell ref="L277:M277"/>
    <mergeCell ref="C278:E278"/>
    <mergeCell ref="F278:G278"/>
    <mergeCell ref="H278:I278"/>
    <mergeCell ref="J278:K278"/>
  </mergeCells>
  <phoneticPr fontId="53" type="noConversion"/>
  <pageMargins left="0.25" right="0.25" top="0.75" bottom="0.75" header="0.3" footer="0.3"/>
  <pageSetup paperSize="9" scale="56"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9B424-6851-429A-9A5B-9B79A2FA0E98}">
  <dimension ref="A1:L198"/>
  <sheetViews>
    <sheetView topLeftCell="A133" zoomScale="130" zoomScaleNormal="130" workbookViewId="0">
      <selection activeCell="A127" sqref="A127:I127"/>
    </sheetView>
  </sheetViews>
  <sheetFormatPr defaultRowHeight="15" x14ac:dyDescent="0.25"/>
  <cols>
    <col min="1" max="7" width="9.7109375" customWidth="1"/>
    <col min="8" max="8" width="11.42578125" customWidth="1"/>
    <col min="9" max="9" width="20" customWidth="1"/>
  </cols>
  <sheetData>
    <row r="1" spans="1:12" ht="15.75" x14ac:dyDescent="0.25">
      <c r="A1" s="188" t="s">
        <v>364</v>
      </c>
      <c r="B1" s="188"/>
      <c r="C1" s="188"/>
      <c r="D1" s="188"/>
      <c r="E1" s="188"/>
      <c r="F1" s="188"/>
      <c r="G1" s="188"/>
      <c r="H1" s="188"/>
      <c r="I1" s="188"/>
      <c r="J1" s="45"/>
      <c r="K1" s="45"/>
      <c r="L1" s="45"/>
    </row>
    <row r="2" spans="1:12" ht="15.75" x14ac:dyDescent="0.25">
      <c r="A2" s="188"/>
      <c r="B2" s="188"/>
      <c r="C2" s="188"/>
      <c r="D2" s="188"/>
      <c r="E2" s="188"/>
      <c r="F2" s="188"/>
      <c r="G2" s="188"/>
      <c r="H2" s="188"/>
      <c r="I2" s="188"/>
      <c r="J2" s="45"/>
      <c r="K2" s="45"/>
      <c r="L2" s="45"/>
    </row>
    <row r="3" spans="1:12" ht="15.75" x14ac:dyDescent="0.25">
      <c r="A3" s="69"/>
      <c r="B3" s="69"/>
      <c r="C3" s="69"/>
      <c r="D3" s="69"/>
      <c r="E3" s="69"/>
      <c r="F3" s="69"/>
      <c r="G3" s="69"/>
      <c r="H3" s="69"/>
      <c r="I3" s="69"/>
      <c r="J3" s="45"/>
      <c r="K3" s="45"/>
      <c r="L3" s="45"/>
    </row>
    <row r="4" spans="1:12" ht="15.75" x14ac:dyDescent="0.25">
      <c r="A4" s="185" t="s">
        <v>365</v>
      </c>
      <c r="B4" s="185"/>
      <c r="C4" s="185"/>
      <c r="D4" s="185"/>
      <c r="E4" s="185"/>
      <c r="F4" s="185"/>
      <c r="G4" s="185"/>
      <c r="H4" s="185"/>
      <c r="I4" s="185"/>
      <c r="J4" s="45"/>
      <c r="K4" s="45"/>
      <c r="L4" s="45"/>
    </row>
    <row r="5" spans="1:12" ht="15.75" x14ac:dyDescent="0.25">
      <c r="A5" s="185"/>
      <c r="B5" s="185"/>
      <c r="C5" s="185"/>
      <c r="D5" s="185"/>
      <c r="E5" s="185"/>
      <c r="F5" s="185"/>
      <c r="G5" s="185"/>
      <c r="H5" s="185"/>
      <c r="I5" s="185"/>
      <c r="J5" s="45"/>
      <c r="K5" s="45"/>
      <c r="L5" s="45"/>
    </row>
    <row r="6" spans="1:12" ht="15.75" x14ac:dyDescent="0.25">
      <c r="A6" s="185"/>
      <c r="B6" s="185"/>
      <c r="C6" s="185"/>
      <c r="D6" s="185"/>
      <c r="E6" s="185"/>
      <c r="F6" s="185"/>
      <c r="G6" s="185"/>
      <c r="H6" s="185"/>
      <c r="I6" s="185"/>
      <c r="J6" s="45"/>
      <c r="K6" s="45"/>
      <c r="L6" s="45"/>
    </row>
    <row r="7" spans="1:12" ht="15.75" x14ac:dyDescent="0.25">
      <c r="A7" s="185"/>
      <c r="B7" s="185"/>
      <c r="C7" s="185"/>
      <c r="D7" s="185"/>
      <c r="E7" s="185"/>
      <c r="F7" s="185"/>
      <c r="G7" s="185"/>
      <c r="H7" s="185"/>
      <c r="I7" s="185"/>
      <c r="J7" s="45"/>
      <c r="K7" s="45"/>
      <c r="L7" s="45"/>
    </row>
    <row r="8" spans="1:12" ht="15.75" x14ac:dyDescent="0.25">
      <c r="A8" s="69"/>
      <c r="B8" s="69"/>
      <c r="C8" s="69"/>
      <c r="D8" s="69"/>
      <c r="E8" s="69"/>
      <c r="F8" s="69"/>
      <c r="G8" s="69"/>
      <c r="H8" s="69"/>
      <c r="I8" s="69"/>
      <c r="J8" s="45"/>
      <c r="K8" s="45"/>
      <c r="L8" s="45"/>
    </row>
    <row r="9" spans="1:12" ht="15.75" x14ac:dyDescent="0.25">
      <c r="A9" s="430" t="s">
        <v>192</v>
      </c>
      <c r="B9" s="430"/>
      <c r="C9" s="430"/>
      <c r="D9" s="430"/>
      <c r="E9" s="430"/>
      <c r="F9" s="430"/>
      <c r="G9" s="430"/>
      <c r="H9" s="430"/>
      <c r="I9" s="430"/>
      <c r="J9" s="45"/>
      <c r="K9" s="45"/>
      <c r="L9" s="45"/>
    </row>
    <row r="10" spans="1:12" ht="15.75" x14ac:dyDescent="0.25">
      <c r="A10" s="87"/>
      <c r="B10" s="87"/>
      <c r="C10" s="87"/>
      <c r="D10" s="87"/>
      <c r="E10" s="87"/>
      <c r="F10" s="87"/>
      <c r="G10" s="87"/>
      <c r="H10" s="87"/>
      <c r="I10" s="87"/>
      <c r="J10" s="45"/>
      <c r="K10" s="45"/>
      <c r="L10" s="45"/>
    </row>
    <row r="11" spans="1:12" ht="15.75" x14ac:dyDescent="0.25">
      <c r="A11" s="439" t="s">
        <v>1</v>
      </c>
      <c r="B11" s="439"/>
      <c r="C11" s="439"/>
      <c r="D11" s="439"/>
      <c r="E11" s="439"/>
      <c r="F11" s="439"/>
      <c r="G11" s="439"/>
      <c r="H11" s="439"/>
      <c r="I11" s="439"/>
      <c r="J11" s="45"/>
      <c r="K11" s="45"/>
      <c r="L11" s="45"/>
    </row>
    <row r="12" spans="1:12" ht="15.75" x14ac:dyDescent="0.25">
      <c r="A12" s="185" t="s">
        <v>245</v>
      </c>
      <c r="B12" s="185"/>
      <c r="C12" s="185"/>
      <c r="D12" s="185"/>
      <c r="E12" s="185"/>
      <c r="F12" s="185"/>
      <c r="G12" s="185"/>
      <c r="H12" s="185"/>
      <c r="I12" s="185"/>
      <c r="J12" s="45"/>
      <c r="K12" s="45"/>
      <c r="L12" s="45"/>
    </row>
    <row r="13" spans="1:12" ht="15.75" x14ac:dyDescent="0.25">
      <c r="A13" s="185"/>
      <c r="B13" s="185"/>
      <c r="C13" s="185"/>
      <c r="D13" s="185"/>
      <c r="E13" s="185"/>
      <c r="F13" s="185"/>
      <c r="G13" s="185"/>
      <c r="H13" s="185"/>
      <c r="I13" s="185"/>
      <c r="J13" s="45"/>
      <c r="K13" s="45"/>
      <c r="L13" s="45"/>
    </row>
    <row r="14" spans="1:12" ht="15.75" x14ac:dyDescent="0.25">
      <c r="A14" s="185" t="s">
        <v>246</v>
      </c>
      <c r="B14" s="185"/>
      <c r="C14" s="185"/>
      <c r="D14" s="185"/>
      <c r="E14" s="185"/>
      <c r="F14" s="185"/>
      <c r="G14" s="185"/>
      <c r="H14" s="185"/>
      <c r="I14" s="185"/>
      <c r="J14" s="45"/>
      <c r="K14" s="45"/>
      <c r="L14" s="45"/>
    </row>
    <row r="15" spans="1:12" ht="38.25" customHeight="1" x14ac:dyDescent="0.25">
      <c r="A15" s="185"/>
      <c r="B15" s="185"/>
      <c r="C15" s="185"/>
      <c r="D15" s="185"/>
      <c r="E15" s="185"/>
      <c r="F15" s="185"/>
      <c r="G15" s="185"/>
      <c r="H15" s="185"/>
      <c r="I15" s="185"/>
      <c r="J15" s="45"/>
      <c r="K15" s="45"/>
      <c r="L15" s="45"/>
    </row>
    <row r="16" spans="1:12" ht="15.75" x14ac:dyDescent="0.25">
      <c r="A16" s="440" t="s">
        <v>366</v>
      </c>
      <c r="B16" s="440"/>
      <c r="C16" s="440"/>
      <c r="D16" s="440"/>
      <c r="E16" s="440"/>
      <c r="F16" s="440"/>
      <c r="G16" s="440"/>
      <c r="H16" s="440"/>
      <c r="I16" s="440"/>
      <c r="J16" s="45"/>
      <c r="K16" s="45"/>
      <c r="L16" s="45"/>
    </row>
    <row r="17" spans="1:12" ht="15.75" x14ac:dyDescent="0.25">
      <c r="A17" s="441" t="s">
        <v>89</v>
      </c>
      <c r="B17" s="441"/>
      <c r="C17" s="441"/>
      <c r="D17" s="441"/>
      <c r="E17" s="441"/>
      <c r="F17" s="441"/>
      <c r="G17" s="441"/>
      <c r="H17" s="441"/>
      <c r="I17" s="441"/>
      <c r="J17" s="45"/>
      <c r="K17" s="45"/>
      <c r="L17" s="45"/>
    </row>
    <row r="18" spans="1:12" ht="15.75" x14ac:dyDescent="0.25">
      <c r="A18" s="437" t="s">
        <v>370</v>
      </c>
      <c r="B18" s="440"/>
      <c r="C18" s="440"/>
      <c r="D18" s="440"/>
      <c r="E18" s="440"/>
      <c r="F18" s="440"/>
      <c r="G18" s="440"/>
      <c r="H18" s="440"/>
      <c r="I18" s="440"/>
      <c r="J18" s="45"/>
      <c r="K18" s="45"/>
      <c r="L18" s="45"/>
    </row>
    <row r="19" spans="1:12" ht="15.75" x14ac:dyDescent="0.25">
      <c r="A19" s="185" t="s">
        <v>397</v>
      </c>
      <c r="B19" s="185"/>
      <c r="C19" s="185"/>
      <c r="D19" s="185"/>
      <c r="E19" s="185"/>
      <c r="F19" s="185"/>
      <c r="G19" s="185"/>
      <c r="H19" s="185"/>
      <c r="I19" s="185"/>
      <c r="J19" s="45"/>
      <c r="K19" s="45"/>
      <c r="L19" s="45"/>
    </row>
    <row r="20" spans="1:12" ht="15.75" x14ac:dyDescent="0.25">
      <c r="A20" s="185"/>
      <c r="B20" s="185"/>
      <c r="C20" s="185"/>
      <c r="D20" s="185"/>
      <c r="E20" s="185"/>
      <c r="F20" s="185"/>
      <c r="G20" s="185"/>
      <c r="H20" s="185"/>
      <c r="I20" s="185"/>
      <c r="J20" s="45"/>
      <c r="K20" s="45"/>
      <c r="L20" s="45"/>
    </row>
    <row r="21" spans="1:12" ht="15.75" x14ac:dyDescent="0.25">
      <c r="A21" s="185"/>
      <c r="B21" s="185"/>
      <c r="C21" s="185"/>
      <c r="D21" s="185"/>
      <c r="E21" s="185"/>
      <c r="F21" s="185"/>
      <c r="G21" s="185"/>
      <c r="H21" s="185"/>
      <c r="I21" s="185"/>
      <c r="J21" s="45"/>
      <c r="K21" s="45"/>
      <c r="L21" s="45"/>
    </row>
    <row r="22" spans="1:12" ht="15.75" x14ac:dyDescent="0.25">
      <c r="A22" s="185"/>
      <c r="B22" s="185"/>
      <c r="C22" s="185"/>
      <c r="D22" s="185"/>
      <c r="E22" s="185"/>
      <c r="F22" s="185"/>
      <c r="G22" s="185"/>
      <c r="H22" s="185"/>
      <c r="I22" s="185"/>
      <c r="J22" s="45"/>
      <c r="K22" s="45"/>
      <c r="L22" s="45"/>
    </row>
    <row r="23" spans="1:12" ht="15.75" x14ac:dyDescent="0.25">
      <c r="A23" s="185"/>
      <c r="B23" s="185"/>
      <c r="C23" s="185"/>
      <c r="D23" s="185"/>
      <c r="E23" s="185"/>
      <c r="F23" s="185"/>
      <c r="G23" s="185"/>
      <c r="H23" s="185"/>
      <c r="I23" s="185"/>
      <c r="J23" s="45"/>
      <c r="K23" s="45"/>
      <c r="L23" s="45"/>
    </row>
    <row r="24" spans="1:12" ht="15.75" x14ac:dyDescent="0.25">
      <c r="A24" s="185"/>
      <c r="B24" s="185"/>
      <c r="C24" s="185"/>
      <c r="D24" s="185"/>
      <c r="E24" s="185"/>
      <c r="F24" s="185"/>
      <c r="G24" s="185"/>
      <c r="H24" s="185"/>
      <c r="I24" s="185"/>
      <c r="J24" s="45"/>
      <c r="K24" s="45"/>
      <c r="L24" s="45"/>
    </row>
    <row r="25" spans="1:12" ht="15.75" x14ac:dyDescent="0.25">
      <c r="A25" s="45"/>
      <c r="B25" s="438" t="s">
        <v>247</v>
      </c>
      <c r="C25" s="438"/>
      <c r="D25" s="438"/>
      <c r="E25" s="438"/>
      <c r="F25" s="438"/>
      <c r="G25" s="438"/>
      <c r="H25" s="438"/>
      <c r="I25" s="438"/>
      <c r="J25" s="45"/>
      <c r="K25" s="45"/>
      <c r="L25" s="45"/>
    </row>
    <row r="26" spans="1:12" ht="15.75" x14ac:dyDescent="0.25">
      <c r="A26" s="185" t="s">
        <v>371</v>
      </c>
      <c r="B26" s="185"/>
      <c r="C26" s="185"/>
      <c r="D26" s="185"/>
      <c r="E26" s="185"/>
      <c r="F26" s="185"/>
      <c r="G26" s="185"/>
      <c r="H26" s="185"/>
      <c r="I26" s="185"/>
      <c r="J26" s="66"/>
      <c r="K26" s="66"/>
      <c r="L26" s="66"/>
    </row>
    <row r="27" spans="1:12" ht="15.75" x14ac:dyDescent="0.25">
      <c r="A27" s="185"/>
      <c r="B27" s="185"/>
      <c r="C27" s="185"/>
      <c r="D27" s="185"/>
      <c r="E27" s="185"/>
      <c r="F27" s="185"/>
      <c r="G27" s="185"/>
      <c r="H27" s="185"/>
      <c r="I27" s="185"/>
      <c r="J27" s="66"/>
      <c r="K27" s="66"/>
      <c r="L27" s="66"/>
    </row>
    <row r="28" spans="1:12" ht="15.75" x14ac:dyDescent="0.25">
      <c r="A28" s="185"/>
      <c r="B28" s="185"/>
      <c r="C28" s="185"/>
      <c r="D28" s="185"/>
      <c r="E28" s="185"/>
      <c r="F28" s="185"/>
      <c r="G28" s="185"/>
      <c r="H28" s="185"/>
      <c r="I28" s="185"/>
      <c r="J28" s="66"/>
      <c r="K28" s="66"/>
      <c r="L28" s="66"/>
    </row>
    <row r="29" spans="1:12" ht="15.75" x14ac:dyDescent="0.25">
      <c r="A29" s="185"/>
      <c r="B29" s="185"/>
      <c r="C29" s="185"/>
      <c r="D29" s="185"/>
      <c r="E29" s="185"/>
      <c r="F29" s="185"/>
      <c r="G29" s="185"/>
      <c r="H29" s="185"/>
      <c r="I29" s="185"/>
      <c r="J29" s="66"/>
      <c r="K29" s="66"/>
      <c r="L29" s="66"/>
    </row>
    <row r="30" spans="1:12" ht="15.75" x14ac:dyDescent="0.25">
      <c r="A30" s="45"/>
      <c r="B30" s="442" t="s">
        <v>248</v>
      </c>
      <c r="C30" s="442"/>
      <c r="D30" s="442"/>
      <c r="E30" s="442"/>
      <c r="F30" s="442"/>
      <c r="G30" s="442"/>
      <c r="H30" s="442"/>
      <c r="I30" s="442"/>
      <c r="J30" s="45"/>
      <c r="K30" s="45"/>
      <c r="L30" s="45"/>
    </row>
    <row r="31" spans="1:12" ht="15.75" x14ac:dyDescent="0.25">
      <c r="A31" s="45"/>
      <c r="B31" s="442"/>
      <c r="C31" s="442"/>
      <c r="D31" s="442"/>
      <c r="E31" s="442"/>
      <c r="F31" s="442"/>
      <c r="G31" s="442"/>
      <c r="H31" s="442"/>
      <c r="I31" s="442"/>
      <c r="J31" s="45"/>
      <c r="K31" s="45"/>
      <c r="L31" s="45"/>
    </row>
    <row r="32" spans="1:12" ht="15.75" x14ac:dyDescent="0.25">
      <c r="A32" s="432" t="s">
        <v>398</v>
      </c>
      <c r="B32" s="432"/>
      <c r="C32" s="432"/>
      <c r="D32" s="432"/>
      <c r="E32" s="432"/>
      <c r="F32" s="432"/>
      <c r="G32" s="432"/>
      <c r="H32" s="432"/>
      <c r="I32" s="432"/>
      <c r="J32" s="66"/>
      <c r="K32" s="66"/>
      <c r="L32" s="66"/>
    </row>
    <row r="33" spans="1:12" ht="1.5" customHeight="1" x14ac:dyDescent="0.25">
      <c r="A33" s="432"/>
      <c r="B33" s="432"/>
      <c r="C33" s="432"/>
      <c r="D33" s="432"/>
      <c r="E33" s="432"/>
      <c r="F33" s="432"/>
      <c r="G33" s="432"/>
      <c r="H33" s="432"/>
      <c r="I33" s="432"/>
      <c r="J33" s="66"/>
      <c r="K33" s="66"/>
      <c r="L33" s="66"/>
    </row>
    <row r="34" spans="1:12" ht="15.75" x14ac:dyDescent="0.25">
      <c r="A34" s="45"/>
      <c r="B34" s="442" t="s">
        <v>249</v>
      </c>
      <c r="C34" s="442"/>
      <c r="D34" s="442"/>
      <c r="E34" s="442"/>
      <c r="F34" s="442"/>
      <c r="G34" s="442"/>
      <c r="H34" s="442"/>
      <c r="I34" s="442"/>
      <c r="J34" s="45"/>
      <c r="K34" s="45"/>
      <c r="L34" s="45"/>
    </row>
    <row r="35" spans="1:12" ht="15.75" x14ac:dyDescent="0.25">
      <c r="A35" s="45"/>
      <c r="B35" s="442"/>
      <c r="C35" s="442"/>
      <c r="D35" s="442"/>
      <c r="E35" s="442"/>
      <c r="F35" s="442"/>
      <c r="G35" s="442"/>
      <c r="H35" s="442"/>
      <c r="I35" s="442"/>
      <c r="J35" s="45"/>
      <c r="K35" s="45"/>
      <c r="L35" s="45"/>
    </row>
    <row r="36" spans="1:12" ht="15.75" x14ac:dyDescent="0.25">
      <c r="A36" s="432" t="s">
        <v>399</v>
      </c>
      <c r="B36" s="432"/>
      <c r="C36" s="432"/>
      <c r="D36" s="432"/>
      <c r="E36" s="432"/>
      <c r="F36" s="432"/>
      <c r="G36" s="432"/>
      <c r="H36" s="432"/>
      <c r="I36" s="432"/>
      <c r="J36" s="66"/>
      <c r="K36" s="66"/>
      <c r="L36" s="66"/>
    </row>
    <row r="37" spans="1:12" ht="15.75" x14ac:dyDescent="0.25">
      <c r="A37" s="432"/>
      <c r="B37" s="432"/>
      <c r="C37" s="432"/>
      <c r="D37" s="432"/>
      <c r="E37" s="432"/>
      <c r="F37" s="432"/>
      <c r="G37" s="432"/>
      <c r="H37" s="432"/>
      <c r="I37" s="432"/>
      <c r="J37" s="66"/>
      <c r="K37" s="66"/>
      <c r="L37" s="66"/>
    </row>
    <row r="38" spans="1:12" ht="15.75" x14ac:dyDescent="0.25">
      <c r="A38" s="45"/>
      <c r="B38" s="442" t="s">
        <v>250</v>
      </c>
      <c r="C38" s="442"/>
      <c r="D38" s="442"/>
      <c r="E38" s="442"/>
      <c r="F38" s="442"/>
      <c r="G38" s="442"/>
      <c r="H38" s="442"/>
      <c r="I38" s="442"/>
      <c r="J38" s="45"/>
      <c r="K38" s="45"/>
      <c r="L38" s="45"/>
    </row>
    <row r="39" spans="1:12" ht="15.75" x14ac:dyDescent="0.25">
      <c r="A39" s="45"/>
      <c r="B39" s="442"/>
      <c r="C39" s="442"/>
      <c r="D39" s="442"/>
      <c r="E39" s="442"/>
      <c r="F39" s="442"/>
      <c r="G39" s="442"/>
      <c r="H39" s="442"/>
      <c r="I39" s="442"/>
      <c r="J39" s="45"/>
      <c r="K39" s="45"/>
      <c r="L39" s="45"/>
    </row>
    <row r="40" spans="1:12" ht="15.75" x14ac:dyDescent="0.25">
      <c r="A40" s="432" t="s">
        <v>372</v>
      </c>
      <c r="B40" s="432"/>
      <c r="C40" s="432"/>
      <c r="D40" s="432"/>
      <c r="E40" s="432"/>
      <c r="F40" s="432"/>
      <c r="G40" s="432"/>
      <c r="H40" s="432"/>
      <c r="I40" s="432"/>
      <c r="J40" s="66"/>
      <c r="K40" s="66"/>
      <c r="L40" s="66"/>
    </row>
    <row r="41" spans="1:12" ht="15.75" x14ac:dyDescent="0.25">
      <c r="A41" s="432"/>
      <c r="B41" s="432"/>
      <c r="C41" s="432"/>
      <c r="D41" s="432"/>
      <c r="E41" s="432"/>
      <c r="F41" s="432"/>
      <c r="G41" s="432"/>
      <c r="H41" s="432"/>
      <c r="I41" s="432"/>
      <c r="J41" s="66"/>
      <c r="K41" s="66"/>
      <c r="L41" s="66"/>
    </row>
    <row r="42" spans="1:12" ht="15.75" x14ac:dyDescent="0.25">
      <c r="A42" s="432"/>
      <c r="B42" s="432"/>
      <c r="C42" s="432"/>
      <c r="D42" s="432"/>
      <c r="E42" s="432"/>
      <c r="F42" s="432"/>
      <c r="G42" s="432"/>
      <c r="H42" s="432"/>
      <c r="I42" s="432"/>
      <c r="J42" s="66"/>
      <c r="K42" s="66"/>
      <c r="L42" s="66"/>
    </row>
    <row r="43" spans="1:12" ht="15.75" x14ac:dyDescent="0.25">
      <c r="A43" s="432"/>
      <c r="B43" s="432"/>
      <c r="C43" s="432"/>
      <c r="D43" s="432"/>
      <c r="E43" s="432"/>
      <c r="F43" s="432"/>
      <c r="G43" s="432"/>
      <c r="H43" s="432"/>
      <c r="I43" s="432"/>
      <c r="J43" s="66"/>
      <c r="K43" s="66"/>
      <c r="L43" s="66"/>
    </row>
    <row r="44" spans="1:12" ht="15.75" x14ac:dyDescent="0.25">
      <c r="A44" s="432"/>
      <c r="B44" s="432"/>
      <c r="C44" s="432"/>
      <c r="D44" s="432"/>
      <c r="E44" s="432"/>
      <c r="F44" s="432"/>
      <c r="G44" s="432"/>
      <c r="H44" s="432"/>
      <c r="I44" s="432"/>
      <c r="J44" s="66"/>
      <c r="K44" s="66"/>
      <c r="L44" s="66"/>
    </row>
    <row r="45" spans="1:12" ht="15.75" x14ac:dyDescent="0.25">
      <c r="A45" s="66"/>
      <c r="B45" s="66"/>
      <c r="C45" s="66"/>
      <c r="D45" s="66"/>
      <c r="E45" s="66"/>
      <c r="F45" s="66"/>
      <c r="G45" s="66"/>
      <c r="H45" s="66"/>
      <c r="I45" s="66"/>
      <c r="J45" s="45"/>
      <c r="K45" s="45"/>
      <c r="L45" s="45"/>
    </row>
    <row r="46" spans="1:12" ht="15.75" x14ac:dyDescent="0.25">
      <c r="A46" s="441" t="s">
        <v>95</v>
      </c>
      <c r="B46" s="441"/>
      <c r="C46" s="441"/>
      <c r="D46" s="441"/>
      <c r="E46" s="441"/>
      <c r="F46" s="441"/>
      <c r="G46" s="441"/>
      <c r="H46" s="441"/>
      <c r="I46" s="441"/>
      <c r="J46" s="45"/>
      <c r="K46" s="45"/>
      <c r="L46" s="45"/>
    </row>
    <row r="47" spans="1:12" ht="15.75" x14ac:dyDescent="0.25">
      <c r="A47" s="437" t="s">
        <v>373</v>
      </c>
      <c r="B47" s="440"/>
      <c r="C47" s="440"/>
      <c r="D47" s="440"/>
      <c r="E47" s="440"/>
      <c r="F47" s="440"/>
      <c r="G47" s="440"/>
      <c r="H47" s="440"/>
      <c r="I47" s="440"/>
      <c r="J47" s="45"/>
      <c r="K47" s="45"/>
      <c r="L47" s="45"/>
    </row>
    <row r="48" spans="1:12" ht="15.75" x14ac:dyDescent="0.25">
      <c r="A48" s="185" t="s">
        <v>374</v>
      </c>
      <c r="B48" s="185"/>
      <c r="C48" s="185"/>
      <c r="D48" s="185"/>
      <c r="E48" s="185"/>
      <c r="F48" s="185"/>
      <c r="G48" s="185"/>
      <c r="H48" s="185"/>
      <c r="I48" s="185"/>
      <c r="J48" s="45"/>
      <c r="K48" s="45"/>
      <c r="L48" s="45"/>
    </row>
    <row r="49" spans="1:12" ht="15.75" x14ac:dyDescent="0.25">
      <c r="A49" s="185"/>
      <c r="B49" s="185"/>
      <c r="C49" s="185"/>
      <c r="D49" s="185"/>
      <c r="E49" s="185"/>
      <c r="F49" s="185"/>
      <c r="G49" s="185"/>
      <c r="H49" s="185"/>
      <c r="I49" s="185"/>
      <c r="J49" s="45"/>
      <c r="K49" s="45"/>
      <c r="L49" s="45"/>
    </row>
    <row r="50" spans="1:12" ht="15.75" x14ac:dyDescent="0.25">
      <c r="A50" s="185"/>
      <c r="B50" s="185"/>
      <c r="C50" s="185"/>
      <c r="D50" s="185"/>
      <c r="E50" s="185"/>
      <c r="F50" s="185"/>
      <c r="G50" s="185"/>
      <c r="H50" s="185"/>
      <c r="I50" s="185"/>
      <c r="J50" s="45"/>
      <c r="K50" s="45"/>
      <c r="L50" s="45"/>
    </row>
    <row r="51" spans="1:12" ht="15.75" x14ac:dyDescent="0.25">
      <c r="A51" s="185"/>
      <c r="B51" s="185"/>
      <c r="C51" s="185"/>
      <c r="D51" s="185"/>
      <c r="E51" s="185"/>
      <c r="F51" s="185"/>
      <c r="G51" s="185"/>
      <c r="H51" s="185"/>
      <c r="I51" s="185"/>
      <c r="J51" s="45"/>
      <c r="K51" s="45"/>
      <c r="L51" s="45"/>
    </row>
    <row r="52" spans="1:12" ht="15.75" x14ac:dyDescent="0.25">
      <c r="A52" s="185"/>
      <c r="B52" s="185"/>
      <c r="C52" s="185"/>
      <c r="D52" s="185"/>
      <c r="E52" s="185"/>
      <c r="F52" s="185"/>
      <c r="G52" s="185"/>
      <c r="H52" s="185"/>
      <c r="I52" s="185"/>
      <c r="J52" s="45"/>
      <c r="K52" s="45"/>
      <c r="L52" s="45"/>
    </row>
    <row r="53" spans="1:12" ht="15.75" x14ac:dyDescent="0.25">
      <c r="A53" s="185"/>
      <c r="B53" s="185"/>
      <c r="C53" s="185"/>
      <c r="D53" s="185"/>
      <c r="E53" s="185"/>
      <c r="F53" s="185"/>
      <c r="G53" s="185"/>
      <c r="H53" s="185"/>
      <c r="I53" s="185"/>
      <c r="J53" s="45"/>
      <c r="K53" s="45"/>
      <c r="L53" s="45"/>
    </row>
    <row r="54" spans="1:12" ht="15.75" x14ac:dyDescent="0.25">
      <c r="A54" s="185"/>
      <c r="B54" s="185"/>
      <c r="C54" s="185"/>
      <c r="D54" s="185"/>
      <c r="E54" s="185"/>
      <c r="F54" s="185"/>
      <c r="G54" s="185"/>
      <c r="H54" s="185"/>
      <c r="I54" s="185"/>
      <c r="J54" s="45"/>
      <c r="K54" s="45"/>
      <c r="L54" s="45"/>
    </row>
    <row r="55" spans="1:12" ht="15.75" x14ac:dyDescent="0.25">
      <c r="A55" s="45"/>
      <c r="B55" s="438" t="s">
        <v>251</v>
      </c>
      <c r="C55" s="438"/>
      <c r="D55" s="438"/>
      <c r="E55" s="438"/>
      <c r="F55" s="438"/>
      <c r="G55" s="438"/>
      <c r="H55" s="438"/>
      <c r="I55" s="438"/>
      <c r="J55" s="45"/>
      <c r="K55" s="45"/>
      <c r="L55" s="45"/>
    </row>
    <row r="56" spans="1:12" ht="15.75" x14ac:dyDescent="0.25">
      <c r="A56" s="185" t="s">
        <v>375</v>
      </c>
      <c r="B56" s="185"/>
      <c r="C56" s="185"/>
      <c r="D56" s="185"/>
      <c r="E56" s="185"/>
      <c r="F56" s="185"/>
      <c r="G56" s="185"/>
      <c r="H56" s="185"/>
      <c r="I56" s="185"/>
      <c r="J56" s="45"/>
      <c r="K56" s="45"/>
      <c r="L56" s="45"/>
    </row>
    <row r="57" spans="1:12" ht="15.75" x14ac:dyDescent="0.25">
      <c r="A57" s="185"/>
      <c r="B57" s="185"/>
      <c r="C57" s="185"/>
      <c r="D57" s="185"/>
      <c r="E57" s="185"/>
      <c r="F57" s="185"/>
      <c r="G57" s="185"/>
      <c r="H57" s="185"/>
      <c r="I57" s="185"/>
      <c r="J57" s="45"/>
      <c r="K57" s="45"/>
      <c r="L57" s="45"/>
    </row>
    <row r="58" spans="1:12" ht="15.75" x14ac:dyDescent="0.25">
      <c r="A58" s="185"/>
      <c r="B58" s="185"/>
      <c r="C58" s="185"/>
      <c r="D58" s="185"/>
      <c r="E58" s="185"/>
      <c r="F58" s="185"/>
      <c r="G58" s="185"/>
      <c r="H58" s="185"/>
      <c r="I58" s="185"/>
      <c r="J58" s="45"/>
      <c r="K58" s="45"/>
      <c r="L58" s="45"/>
    </row>
    <row r="59" spans="1:12" ht="15.75" x14ac:dyDescent="0.25">
      <c r="A59" s="185"/>
      <c r="B59" s="185"/>
      <c r="C59" s="185"/>
      <c r="D59" s="185"/>
      <c r="E59" s="185"/>
      <c r="F59" s="185"/>
      <c r="G59" s="185"/>
      <c r="H59" s="185"/>
      <c r="I59" s="185"/>
      <c r="J59" s="45"/>
      <c r="K59" s="45"/>
      <c r="L59" s="45"/>
    </row>
    <row r="60" spans="1:12" ht="15.75" x14ac:dyDescent="0.25">
      <c r="A60" s="185"/>
      <c r="B60" s="185"/>
      <c r="C60" s="185"/>
      <c r="D60" s="185"/>
      <c r="E60" s="185"/>
      <c r="F60" s="185"/>
      <c r="G60" s="185"/>
      <c r="H60" s="185"/>
      <c r="I60" s="185"/>
      <c r="J60" s="45"/>
      <c r="K60" s="45"/>
      <c r="L60" s="45"/>
    </row>
    <row r="61" spans="1:12" ht="15.75" x14ac:dyDescent="0.25">
      <c r="A61" s="45"/>
      <c r="B61" s="438" t="s">
        <v>252</v>
      </c>
      <c r="C61" s="438"/>
      <c r="D61" s="438"/>
      <c r="E61" s="438"/>
      <c r="F61" s="438"/>
      <c r="G61" s="438"/>
      <c r="H61" s="438"/>
      <c r="I61" s="438"/>
      <c r="J61" s="45"/>
      <c r="K61" s="45"/>
      <c r="L61" s="45"/>
    </row>
    <row r="62" spans="1:12" ht="15.75" x14ac:dyDescent="0.25">
      <c r="A62" s="434" t="s">
        <v>376</v>
      </c>
      <c r="B62" s="434"/>
      <c r="C62" s="434"/>
      <c r="D62" s="434"/>
      <c r="E62" s="434"/>
      <c r="F62" s="434"/>
      <c r="G62" s="434"/>
      <c r="H62" s="434"/>
      <c r="I62" s="434"/>
      <c r="J62" s="45"/>
      <c r="K62" s="45"/>
      <c r="L62" s="45"/>
    </row>
    <row r="63" spans="1:12" ht="15.75" x14ac:dyDescent="0.25">
      <c r="A63" s="434"/>
      <c r="B63" s="434"/>
      <c r="C63" s="434"/>
      <c r="D63" s="434"/>
      <c r="E63" s="434"/>
      <c r="F63" s="434"/>
      <c r="G63" s="434"/>
      <c r="H63" s="434"/>
      <c r="I63" s="434"/>
      <c r="J63" s="45"/>
      <c r="K63" s="45"/>
      <c r="L63" s="45"/>
    </row>
    <row r="64" spans="1:12" ht="15.75" x14ac:dyDescent="0.25">
      <c r="A64" s="434"/>
      <c r="B64" s="434"/>
      <c r="C64" s="434"/>
      <c r="D64" s="434"/>
      <c r="E64" s="434"/>
      <c r="F64" s="434"/>
      <c r="G64" s="434"/>
      <c r="H64" s="434"/>
      <c r="I64" s="434"/>
      <c r="J64" s="45"/>
      <c r="K64" s="45"/>
      <c r="L64" s="45"/>
    </row>
    <row r="65" spans="1:12" ht="19.5" customHeight="1" x14ac:dyDescent="0.25">
      <c r="A65" s="434"/>
      <c r="B65" s="434"/>
      <c r="C65" s="434"/>
      <c r="D65" s="434"/>
      <c r="E65" s="434"/>
      <c r="F65" s="434"/>
      <c r="G65" s="434"/>
      <c r="H65" s="434"/>
      <c r="I65" s="434"/>
      <c r="J65" s="45"/>
      <c r="K65" s="45"/>
      <c r="L65" s="45"/>
    </row>
    <row r="66" spans="1:12" ht="15.75" x14ac:dyDescent="0.25">
      <c r="A66" s="45"/>
      <c r="B66" s="442" t="s">
        <v>253</v>
      </c>
      <c r="C66" s="442"/>
      <c r="D66" s="442"/>
      <c r="E66" s="442"/>
      <c r="F66" s="442"/>
      <c r="G66" s="442"/>
      <c r="H66" s="442"/>
      <c r="I66" s="442"/>
      <c r="J66" s="45"/>
      <c r="K66" s="45"/>
      <c r="L66" s="45"/>
    </row>
    <row r="67" spans="1:12" ht="15.75" x14ac:dyDescent="0.25">
      <c r="A67" s="45"/>
      <c r="B67" s="442"/>
      <c r="C67" s="442"/>
      <c r="D67" s="442"/>
      <c r="E67" s="442"/>
      <c r="F67" s="442"/>
      <c r="G67" s="442"/>
      <c r="H67" s="442"/>
      <c r="I67" s="442"/>
      <c r="J67" s="45"/>
      <c r="K67" s="45"/>
      <c r="L67" s="45"/>
    </row>
    <row r="68" spans="1:12" ht="15.75" x14ac:dyDescent="0.25">
      <c r="A68" s="432" t="s">
        <v>377</v>
      </c>
      <c r="B68" s="432"/>
      <c r="C68" s="432"/>
      <c r="D68" s="432"/>
      <c r="E68" s="432"/>
      <c r="F68" s="432"/>
      <c r="G68" s="432"/>
      <c r="H68" s="432"/>
      <c r="I68" s="432"/>
      <c r="J68" s="45"/>
      <c r="K68" s="45"/>
      <c r="L68" s="45"/>
    </row>
    <row r="69" spans="1:12" ht="15.75" x14ac:dyDescent="0.25">
      <c r="A69" s="432"/>
      <c r="B69" s="432"/>
      <c r="C69" s="432"/>
      <c r="D69" s="432"/>
      <c r="E69" s="432"/>
      <c r="F69" s="432"/>
      <c r="G69" s="432"/>
      <c r="H69" s="432"/>
      <c r="I69" s="432"/>
      <c r="J69" s="45"/>
      <c r="K69" s="45"/>
      <c r="L69" s="45"/>
    </row>
    <row r="70" spans="1:12" ht="15.75" x14ac:dyDescent="0.25">
      <c r="A70" s="432"/>
      <c r="B70" s="432"/>
      <c r="C70" s="432"/>
      <c r="D70" s="432"/>
      <c r="E70" s="432"/>
      <c r="F70" s="432"/>
      <c r="G70" s="432"/>
      <c r="H70" s="432"/>
      <c r="I70" s="432"/>
      <c r="J70" s="45"/>
      <c r="K70" s="45"/>
      <c r="L70" s="45"/>
    </row>
    <row r="71" spans="1:12" ht="15.75" x14ac:dyDescent="0.25">
      <c r="A71" s="45"/>
      <c r="B71" s="438" t="s">
        <v>254</v>
      </c>
      <c r="C71" s="438"/>
      <c r="D71" s="438"/>
      <c r="E71" s="438"/>
      <c r="F71" s="438"/>
      <c r="G71" s="438"/>
      <c r="H71" s="438"/>
      <c r="I71" s="438"/>
      <c r="J71" s="45"/>
      <c r="K71" s="45"/>
      <c r="L71" s="45"/>
    </row>
    <row r="72" spans="1:12" ht="15.75" x14ac:dyDescent="0.25">
      <c r="A72" s="185" t="s">
        <v>378</v>
      </c>
      <c r="B72" s="185"/>
      <c r="C72" s="185"/>
      <c r="D72" s="185"/>
      <c r="E72" s="185"/>
      <c r="F72" s="185"/>
      <c r="G72" s="185"/>
      <c r="H72" s="185"/>
      <c r="I72" s="185"/>
      <c r="J72" s="45"/>
      <c r="K72" s="45"/>
      <c r="L72" s="45"/>
    </row>
    <row r="73" spans="1:12" ht="39.75" customHeight="1" x14ac:dyDescent="0.25">
      <c r="A73" s="185"/>
      <c r="B73" s="185"/>
      <c r="C73" s="185"/>
      <c r="D73" s="185"/>
      <c r="E73" s="185"/>
      <c r="F73" s="185"/>
      <c r="G73" s="185"/>
      <c r="H73" s="185"/>
      <c r="I73" s="185"/>
      <c r="J73" s="45"/>
      <c r="K73" s="45"/>
      <c r="L73" s="45"/>
    </row>
    <row r="74" spans="1:12" ht="15.75" x14ac:dyDescent="0.25">
      <c r="A74" s="66"/>
      <c r="B74" s="66"/>
      <c r="C74" s="66"/>
      <c r="D74" s="66"/>
      <c r="E74" s="66"/>
      <c r="F74" s="66"/>
      <c r="G74" s="66"/>
      <c r="H74" s="66"/>
      <c r="I74" s="66"/>
      <c r="J74" s="45"/>
      <c r="K74" s="45"/>
      <c r="L74" s="45"/>
    </row>
    <row r="75" spans="1:12" ht="15.75" x14ac:dyDescent="0.25">
      <c r="A75" s="439" t="s">
        <v>74</v>
      </c>
      <c r="B75" s="439"/>
      <c r="C75" s="439"/>
      <c r="D75" s="439"/>
      <c r="E75" s="439"/>
      <c r="F75" s="439"/>
      <c r="G75" s="439"/>
      <c r="H75" s="439"/>
      <c r="I75" s="439"/>
      <c r="J75" s="45"/>
      <c r="K75" s="45"/>
      <c r="L75" s="45"/>
    </row>
    <row r="76" spans="1:12" ht="15.75" x14ac:dyDescent="0.25">
      <c r="A76" s="185" t="s">
        <v>379</v>
      </c>
      <c r="B76" s="185"/>
      <c r="C76" s="185"/>
      <c r="D76" s="185"/>
      <c r="E76" s="185"/>
      <c r="F76" s="185"/>
      <c r="G76" s="185"/>
      <c r="H76" s="185"/>
      <c r="I76" s="185"/>
      <c r="J76" s="45"/>
      <c r="K76" s="45"/>
      <c r="L76" s="45"/>
    </row>
    <row r="77" spans="1:12" ht="15.75" x14ac:dyDescent="0.25">
      <c r="A77" s="185"/>
      <c r="B77" s="185"/>
      <c r="C77" s="185"/>
      <c r="D77" s="185"/>
      <c r="E77" s="185"/>
      <c r="F77" s="185"/>
      <c r="G77" s="185"/>
      <c r="H77" s="185"/>
      <c r="I77" s="185"/>
      <c r="J77" s="45"/>
      <c r="K77" s="45"/>
      <c r="L77" s="45"/>
    </row>
    <row r="78" spans="1:12" ht="15.75" x14ac:dyDescent="0.25">
      <c r="A78" s="45"/>
      <c r="B78" s="45"/>
      <c r="C78" s="45"/>
      <c r="D78" s="45"/>
      <c r="E78" s="45"/>
      <c r="F78" s="45"/>
      <c r="G78" s="45"/>
      <c r="H78" s="45"/>
      <c r="I78" s="45"/>
      <c r="J78" s="45"/>
      <c r="K78" s="45"/>
      <c r="L78" s="45"/>
    </row>
    <row r="79" spans="1:12" ht="15.75" x14ac:dyDescent="0.25">
      <c r="A79" s="439" t="s">
        <v>76</v>
      </c>
      <c r="B79" s="439"/>
      <c r="C79" s="439"/>
      <c r="D79" s="439"/>
      <c r="E79" s="439"/>
      <c r="F79" s="439"/>
      <c r="G79" s="439"/>
      <c r="H79" s="439"/>
      <c r="I79" s="439"/>
      <c r="J79" s="45"/>
      <c r="K79" s="45"/>
      <c r="L79" s="45"/>
    </row>
    <row r="80" spans="1:12" ht="15.75" x14ac:dyDescent="0.25">
      <c r="A80" s="185" t="s">
        <v>380</v>
      </c>
      <c r="B80" s="185"/>
      <c r="C80" s="185"/>
      <c r="D80" s="185"/>
      <c r="E80" s="185"/>
      <c r="F80" s="185"/>
      <c r="G80" s="185"/>
      <c r="H80" s="185"/>
      <c r="I80" s="185"/>
      <c r="J80" s="45"/>
      <c r="K80" s="45"/>
      <c r="L80" s="45"/>
    </row>
    <row r="81" spans="1:12" ht="15.75" x14ac:dyDescent="0.25">
      <c r="A81" s="185"/>
      <c r="B81" s="185"/>
      <c r="C81" s="185"/>
      <c r="D81" s="185"/>
      <c r="E81" s="185"/>
      <c r="F81" s="185"/>
      <c r="G81" s="185"/>
      <c r="H81" s="185"/>
      <c r="I81" s="185"/>
      <c r="J81" s="45"/>
      <c r="K81" s="45"/>
      <c r="L81" s="45"/>
    </row>
    <row r="82" spans="1:12" ht="15.75" x14ac:dyDescent="0.25">
      <c r="A82" s="185"/>
      <c r="B82" s="185"/>
      <c r="C82" s="185"/>
      <c r="D82" s="185"/>
      <c r="E82" s="185"/>
      <c r="F82" s="185"/>
      <c r="G82" s="185"/>
      <c r="H82" s="185"/>
      <c r="I82" s="185"/>
      <c r="J82" s="45"/>
      <c r="K82" s="45"/>
      <c r="L82" s="45"/>
    </row>
    <row r="83" spans="1:12" ht="29.25" customHeight="1" x14ac:dyDescent="0.25">
      <c r="A83" s="185"/>
      <c r="B83" s="185"/>
      <c r="C83" s="185"/>
      <c r="D83" s="185"/>
      <c r="E83" s="185"/>
      <c r="F83" s="185"/>
      <c r="G83" s="185"/>
      <c r="H83" s="185"/>
      <c r="I83" s="185"/>
      <c r="J83" s="45"/>
      <c r="K83" s="45"/>
      <c r="L83" s="45"/>
    </row>
    <row r="84" spans="1:12" ht="15.75" x14ac:dyDescent="0.25">
      <c r="A84" s="45"/>
      <c r="B84" s="45"/>
      <c r="C84" s="45"/>
      <c r="D84" s="45"/>
      <c r="E84" s="45"/>
      <c r="F84" s="45"/>
      <c r="G84" s="45"/>
      <c r="H84" s="45"/>
      <c r="I84" s="45"/>
      <c r="J84" s="45"/>
      <c r="K84" s="45"/>
      <c r="L84" s="45"/>
    </row>
    <row r="85" spans="1:12" ht="15.75" x14ac:dyDescent="0.25">
      <c r="A85" s="430" t="s">
        <v>193</v>
      </c>
      <c r="B85" s="430"/>
      <c r="C85" s="430"/>
      <c r="D85" s="430"/>
      <c r="E85" s="430"/>
      <c r="F85" s="430"/>
      <c r="G85" s="430"/>
      <c r="H85" s="430"/>
      <c r="I85" s="430"/>
      <c r="J85" s="45"/>
      <c r="K85" s="45"/>
      <c r="L85" s="45"/>
    </row>
    <row r="86" spans="1:12" ht="15.75" x14ac:dyDescent="0.25">
      <c r="A86" s="185" t="s">
        <v>381</v>
      </c>
      <c r="B86" s="185"/>
      <c r="C86" s="185"/>
      <c r="D86" s="185"/>
      <c r="E86" s="185"/>
      <c r="F86" s="185"/>
      <c r="G86" s="185"/>
      <c r="H86" s="185"/>
      <c r="I86" s="185"/>
      <c r="J86" s="45"/>
      <c r="K86" s="45"/>
      <c r="L86" s="45"/>
    </row>
    <row r="87" spans="1:12" ht="15.75" x14ac:dyDescent="0.25">
      <c r="A87" s="185"/>
      <c r="B87" s="185"/>
      <c r="C87" s="185"/>
      <c r="D87" s="185"/>
      <c r="E87" s="185"/>
      <c r="F87" s="185"/>
      <c r="G87" s="185"/>
      <c r="H87" s="185"/>
      <c r="I87" s="185"/>
      <c r="J87" s="45"/>
      <c r="K87" s="45"/>
      <c r="L87" s="45"/>
    </row>
    <row r="88" spans="1:12" ht="15.75" x14ac:dyDescent="0.25">
      <c r="A88" s="440" t="s">
        <v>400</v>
      </c>
      <c r="B88" s="440"/>
      <c r="C88" s="440"/>
      <c r="D88" s="440"/>
      <c r="E88" s="440"/>
      <c r="F88" s="440"/>
      <c r="G88" s="440"/>
      <c r="H88" s="440"/>
      <c r="I88" s="440"/>
      <c r="J88" s="45"/>
      <c r="K88" s="45"/>
      <c r="L88" s="45"/>
    </row>
    <row r="89" spans="1:12" ht="15.75" x14ac:dyDescent="0.25">
      <c r="A89" s="45"/>
      <c r="B89" s="45"/>
      <c r="C89" s="45"/>
      <c r="D89" s="45"/>
      <c r="E89" s="45"/>
      <c r="F89" s="45"/>
      <c r="G89" s="45"/>
      <c r="H89" s="45"/>
      <c r="I89" s="45"/>
      <c r="J89" s="45"/>
      <c r="K89" s="45"/>
      <c r="L89" s="45"/>
    </row>
    <row r="90" spans="1:12" ht="15.75" x14ac:dyDescent="0.25">
      <c r="A90" s="439" t="s">
        <v>257</v>
      </c>
      <c r="B90" s="439"/>
      <c r="C90" s="439"/>
      <c r="D90" s="439"/>
      <c r="E90" s="439"/>
      <c r="F90" s="439"/>
      <c r="G90" s="439"/>
      <c r="H90" s="439"/>
      <c r="I90" s="439"/>
      <c r="J90" s="45"/>
      <c r="K90" s="45"/>
      <c r="L90" s="45"/>
    </row>
    <row r="91" spans="1:12" ht="15.75" x14ac:dyDescent="0.25">
      <c r="A91" s="185" t="s">
        <v>383</v>
      </c>
      <c r="B91" s="185"/>
      <c r="C91" s="185"/>
      <c r="D91" s="185"/>
      <c r="E91" s="185"/>
      <c r="F91" s="185"/>
      <c r="G91" s="185"/>
      <c r="H91" s="185"/>
      <c r="I91" s="185"/>
      <c r="J91" s="45"/>
      <c r="K91" s="45"/>
      <c r="L91" s="45"/>
    </row>
    <row r="92" spans="1:12" ht="15.75" x14ac:dyDescent="0.25">
      <c r="A92" s="185"/>
      <c r="B92" s="185"/>
      <c r="C92" s="185"/>
      <c r="D92" s="185"/>
      <c r="E92" s="185"/>
      <c r="F92" s="185"/>
      <c r="G92" s="185"/>
      <c r="H92" s="185"/>
      <c r="I92" s="185"/>
      <c r="J92" s="45"/>
      <c r="K92" s="45"/>
      <c r="L92" s="45"/>
    </row>
    <row r="93" spans="1:12" ht="15.75" x14ac:dyDescent="0.25">
      <c r="A93" s="185"/>
      <c r="B93" s="185"/>
      <c r="C93" s="185"/>
      <c r="D93" s="185"/>
      <c r="E93" s="185"/>
      <c r="F93" s="185"/>
      <c r="G93" s="185"/>
      <c r="H93" s="185"/>
      <c r="I93" s="185"/>
      <c r="J93" s="45"/>
      <c r="K93" s="45"/>
      <c r="L93" s="45"/>
    </row>
    <row r="94" spans="1:12" ht="15.75" x14ac:dyDescent="0.25">
      <c r="A94" s="437"/>
      <c r="B94" s="437"/>
      <c r="C94" s="437"/>
      <c r="D94" s="437"/>
      <c r="E94" s="437"/>
      <c r="F94" s="437"/>
      <c r="G94" s="437"/>
      <c r="H94" s="437"/>
      <c r="I94" s="437"/>
      <c r="J94" s="45"/>
      <c r="K94" s="45"/>
      <c r="L94" s="45"/>
    </row>
    <row r="95" spans="1:12" ht="15.75" x14ac:dyDescent="0.25">
      <c r="A95" s="45"/>
      <c r="B95" s="45"/>
      <c r="C95" s="45"/>
      <c r="D95" s="45"/>
      <c r="E95" s="45"/>
      <c r="F95" s="45"/>
      <c r="G95" s="45"/>
      <c r="H95" s="45"/>
      <c r="I95" s="45"/>
      <c r="J95" s="45"/>
      <c r="K95" s="45"/>
      <c r="L95" s="45"/>
    </row>
    <row r="96" spans="1:12" ht="15.75" x14ac:dyDescent="0.25">
      <c r="A96" s="436" t="s">
        <v>264</v>
      </c>
      <c r="B96" s="436"/>
      <c r="C96" s="436"/>
      <c r="D96" s="436"/>
      <c r="E96" s="436"/>
      <c r="F96" s="436"/>
      <c r="G96" s="436"/>
      <c r="H96" s="436"/>
      <c r="I96" s="436"/>
      <c r="J96" s="45"/>
      <c r="K96" s="45"/>
      <c r="L96" s="45"/>
    </row>
    <row r="97" spans="1:12" ht="15.75" x14ac:dyDescent="0.25">
      <c r="A97" s="434" t="s">
        <v>382</v>
      </c>
      <c r="B97" s="434"/>
      <c r="C97" s="434"/>
      <c r="D97" s="434"/>
      <c r="E97" s="434"/>
      <c r="F97" s="434"/>
      <c r="G97" s="434"/>
      <c r="H97" s="434"/>
      <c r="I97" s="434"/>
      <c r="J97" s="45"/>
      <c r="K97" s="45"/>
      <c r="L97" s="45"/>
    </row>
    <row r="98" spans="1:12" ht="15.75" x14ac:dyDescent="0.25">
      <c r="A98" s="434"/>
      <c r="B98" s="434"/>
      <c r="C98" s="434"/>
      <c r="D98" s="434"/>
      <c r="E98" s="434"/>
      <c r="F98" s="434"/>
      <c r="G98" s="434"/>
      <c r="H98" s="434"/>
      <c r="I98" s="434"/>
      <c r="J98" s="45"/>
      <c r="K98" s="45"/>
      <c r="L98" s="45"/>
    </row>
    <row r="99" spans="1:12" ht="41.25" customHeight="1" x14ac:dyDescent="0.25">
      <c r="A99" s="434"/>
      <c r="B99" s="434"/>
      <c r="C99" s="434"/>
      <c r="D99" s="434"/>
      <c r="E99" s="434"/>
      <c r="F99" s="434"/>
      <c r="G99" s="434"/>
      <c r="H99" s="434"/>
      <c r="I99" s="434"/>
      <c r="J99" s="45"/>
      <c r="K99" s="45"/>
      <c r="L99" s="45"/>
    </row>
    <row r="100" spans="1:12" ht="4.5" customHeight="1" x14ac:dyDescent="0.25">
      <c r="A100" s="432"/>
      <c r="B100" s="432"/>
      <c r="C100" s="432"/>
      <c r="D100" s="432"/>
      <c r="E100" s="432"/>
      <c r="F100" s="432"/>
      <c r="G100" s="432"/>
      <c r="H100" s="432"/>
      <c r="I100" s="432"/>
      <c r="J100" s="66"/>
      <c r="K100" s="66"/>
      <c r="L100" s="66"/>
    </row>
    <row r="101" spans="1:12" ht="15.75" x14ac:dyDescent="0.25">
      <c r="A101" s="436" t="s">
        <v>394</v>
      </c>
      <c r="B101" s="436"/>
      <c r="C101" s="436"/>
      <c r="D101" s="436"/>
      <c r="E101" s="436"/>
      <c r="F101" s="436"/>
      <c r="G101" s="436"/>
      <c r="H101" s="436"/>
      <c r="I101" s="436"/>
      <c r="J101" s="66"/>
      <c r="K101" s="66"/>
      <c r="L101" s="66"/>
    </row>
    <row r="102" spans="1:12" ht="15.75" x14ac:dyDescent="0.25">
      <c r="A102" s="436"/>
      <c r="B102" s="436"/>
      <c r="C102" s="436"/>
      <c r="D102" s="436"/>
      <c r="E102" s="436"/>
      <c r="F102" s="436"/>
      <c r="G102" s="436"/>
      <c r="H102" s="436"/>
      <c r="I102" s="436"/>
      <c r="J102" s="66"/>
      <c r="K102" s="66"/>
      <c r="L102" s="66"/>
    </row>
    <row r="103" spans="1:12" ht="15.75" x14ac:dyDescent="0.25">
      <c r="A103" s="432" t="s">
        <v>384</v>
      </c>
      <c r="B103" s="432"/>
      <c r="C103" s="432"/>
      <c r="D103" s="432"/>
      <c r="E103" s="432"/>
      <c r="F103" s="432"/>
      <c r="G103" s="432"/>
      <c r="H103" s="432"/>
      <c r="I103" s="432"/>
      <c r="J103" s="45"/>
      <c r="K103" s="45"/>
      <c r="L103" s="45"/>
    </row>
    <row r="104" spans="1:12" ht="15.75" x14ac:dyDescent="0.25">
      <c r="A104" s="432"/>
      <c r="B104" s="432"/>
      <c r="C104" s="432"/>
      <c r="D104" s="432"/>
      <c r="E104" s="432"/>
      <c r="F104" s="432"/>
      <c r="G104" s="432"/>
      <c r="H104" s="432"/>
      <c r="I104" s="432"/>
      <c r="J104" s="66"/>
      <c r="K104" s="66"/>
      <c r="L104" s="66"/>
    </row>
    <row r="105" spans="1:12" ht="31.5" customHeight="1" x14ac:dyDescent="0.25">
      <c r="A105" s="432"/>
      <c r="B105" s="432"/>
      <c r="C105" s="432"/>
      <c r="D105" s="432"/>
      <c r="E105" s="432"/>
      <c r="F105" s="432"/>
      <c r="G105" s="432"/>
      <c r="H105" s="432"/>
      <c r="I105" s="432"/>
      <c r="J105" s="66"/>
      <c r="K105" s="66"/>
      <c r="L105" s="66"/>
    </row>
    <row r="106" spans="1:12" ht="20.25" customHeight="1" x14ac:dyDescent="0.25">
      <c r="A106" s="436" t="s">
        <v>367</v>
      </c>
      <c r="B106" s="436"/>
      <c r="C106" s="436"/>
      <c r="D106" s="436"/>
      <c r="E106" s="436"/>
      <c r="F106" s="436"/>
      <c r="G106" s="436"/>
      <c r="H106" s="436"/>
      <c r="I106" s="436"/>
      <c r="J106" s="45"/>
      <c r="K106" s="45"/>
      <c r="L106" s="45"/>
    </row>
    <row r="107" spans="1:12" ht="15.75" x14ac:dyDescent="0.25">
      <c r="A107" s="432" t="s">
        <v>385</v>
      </c>
      <c r="B107" s="432"/>
      <c r="C107" s="432"/>
      <c r="D107" s="432"/>
      <c r="E107" s="432"/>
      <c r="F107" s="432"/>
      <c r="G107" s="432"/>
      <c r="H107" s="432"/>
      <c r="I107" s="432"/>
      <c r="J107" s="45"/>
      <c r="K107" s="45"/>
      <c r="L107" s="45"/>
    </row>
    <row r="108" spans="1:12" ht="15.75" x14ac:dyDescent="0.25">
      <c r="A108" s="432"/>
      <c r="B108" s="432"/>
      <c r="C108" s="432"/>
      <c r="D108" s="432"/>
      <c r="E108" s="432"/>
      <c r="F108" s="432"/>
      <c r="G108" s="432"/>
      <c r="H108" s="432"/>
      <c r="I108" s="432"/>
      <c r="J108" s="68"/>
      <c r="K108" s="68"/>
      <c r="L108" s="68"/>
    </row>
    <row r="109" spans="1:12" ht="1.5" customHeight="1" x14ac:dyDescent="0.25">
      <c r="A109" s="432"/>
      <c r="B109" s="432"/>
      <c r="C109" s="432"/>
      <c r="D109" s="432"/>
      <c r="E109" s="432"/>
      <c r="F109" s="432"/>
      <c r="G109" s="432"/>
      <c r="H109" s="432"/>
      <c r="I109" s="432"/>
      <c r="J109" s="45"/>
      <c r="K109" s="45"/>
      <c r="L109" s="45"/>
    </row>
    <row r="110" spans="1:12" ht="15.75" hidden="1" x14ac:dyDescent="0.25">
      <c r="A110" s="182"/>
      <c r="B110" s="182"/>
      <c r="C110" s="182"/>
      <c r="D110" s="182"/>
      <c r="E110" s="182"/>
      <c r="F110" s="182"/>
      <c r="G110" s="182"/>
      <c r="H110" s="182"/>
      <c r="I110" s="182"/>
      <c r="J110" s="45"/>
      <c r="K110" s="45"/>
      <c r="L110" s="45"/>
    </row>
    <row r="111" spans="1:12" ht="33.75" customHeight="1" x14ac:dyDescent="0.25">
      <c r="A111" s="436" t="s">
        <v>335</v>
      </c>
      <c r="B111" s="436"/>
      <c r="C111" s="436"/>
      <c r="D111" s="436"/>
      <c r="E111" s="436"/>
      <c r="F111" s="436"/>
      <c r="G111" s="436"/>
      <c r="H111" s="436"/>
      <c r="I111" s="436"/>
      <c r="J111" s="45"/>
      <c r="K111" s="45"/>
      <c r="L111" s="45"/>
    </row>
    <row r="112" spans="1:12" ht="15.75" x14ac:dyDescent="0.25">
      <c r="A112" s="432" t="s">
        <v>386</v>
      </c>
      <c r="B112" s="432"/>
      <c r="C112" s="432"/>
      <c r="D112" s="432"/>
      <c r="E112" s="432"/>
      <c r="F112" s="432"/>
      <c r="G112" s="432"/>
      <c r="H112" s="432"/>
      <c r="I112" s="432"/>
      <c r="J112" s="45"/>
      <c r="K112" s="45"/>
      <c r="L112" s="45"/>
    </row>
    <row r="113" spans="1:12" ht="15.75" x14ac:dyDescent="0.25">
      <c r="A113" s="432"/>
      <c r="B113" s="432"/>
      <c r="C113" s="432"/>
      <c r="D113" s="432"/>
      <c r="E113" s="432"/>
      <c r="F113" s="432"/>
      <c r="G113" s="432"/>
      <c r="H113" s="432"/>
      <c r="I113" s="432"/>
      <c r="J113" s="45"/>
      <c r="K113" s="45"/>
      <c r="L113" s="45"/>
    </row>
    <row r="114" spans="1:12" ht="15.75" x14ac:dyDescent="0.25">
      <c r="A114" s="432"/>
      <c r="B114" s="432"/>
      <c r="C114" s="432"/>
      <c r="D114" s="432"/>
      <c r="E114" s="432"/>
      <c r="F114" s="432"/>
      <c r="G114" s="432"/>
      <c r="H114" s="432"/>
      <c r="I114" s="432"/>
      <c r="J114" s="66"/>
      <c r="K114" s="66"/>
      <c r="L114" s="66"/>
    </row>
    <row r="115" spans="1:12" ht="5.25" customHeight="1" x14ac:dyDescent="0.25">
      <c r="A115" s="45"/>
      <c r="B115" s="45"/>
      <c r="C115" s="45"/>
      <c r="D115" s="45"/>
      <c r="E115" s="45"/>
      <c r="F115" s="45"/>
      <c r="G115" s="45"/>
      <c r="H115" s="45"/>
      <c r="I115" s="45"/>
      <c r="J115" s="66"/>
      <c r="K115" s="66"/>
      <c r="L115" s="66"/>
    </row>
    <row r="116" spans="1:12" ht="15.75" x14ac:dyDescent="0.25">
      <c r="A116" s="433" t="s">
        <v>336</v>
      </c>
      <c r="B116" s="433"/>
      <c r="C116" s="433"/>
      <c r="D116" s="433"/>
      <c r="E116" s="433"/>
      <c r="F116" s="433"/>
      <c r="G116" s="433"/>
      <c r="H116" s="433"/>
      <c r="I116" s="433"/>
      <c r="J116" s="66"/>
      <c r="K116" s="66"/>
      <c r="L116" s="66"/>
    </row>
    <row r="117" spans="1:12" ht="12.75" customHeight="1" x14ac:dyDescent="0.25">
      <c r="A117" s="433"/>
      <c r="B117" s="433"/>
      <c r="C117" s="433"/>
      <c r="D117" s="433"/>
      <c r="E117" s="433"/>
      <c r="F117" s="433"/>
      <c r="G117" s="433"/>
      <c r="H117" s="433"/>
      <c r="I117" s="433"/>
      <c r="J117" s="66"/>
      <c r="K117" s="66"/>
      <c r="L117" s="66"/>
    </row>
    <row r="118" spans="1:12" ht="15.75" x14ac:dyDescent="0.25">
      <c r="A118" s="432" t="s">
        <v>387</v>
      </c>
      <c r="B118" s="434"/>
      <c r="C118" s="434"/>
      <c r="D118" s="434"/>
      <c r="E118" s="434"/>
      <c r="F118" s="434"/>
      <c r="G118" s="434"/>
      <c r="H118" s="434"/>
      <c r="I118" s="434"/>
      <c r="J118" s="66"/>
      <c r="K118" s="66"/>
      <c r="L118" s="66"/>
    </row>
    <row r="119" spans="1:12" ht="15.75" x14ac:dyDescent="0.25">
      <c r="A119" s="434"/>
      <c r="B119" s="434"/>
      <c r="C119" s="434"/>
      <c r="D119" s="434"/>
      <c r="E119" s="434"/>
      <c r="F119" s="434"/>
      <c r="G119" s="434"/>
      <c r="H119" s="434"/>
      <c r="I119" s="434"/>
      <c r="J119" s="66"/>
      <c r="K119" s="66"/>
      <c r="L119" s="66"/>
    </row>
    <row r="120" spans="1:12" ht="15.75" x14ac:dyDescent="0.25">
      <c r="A120" s="434"/>
      <c r="B120" s="434"/>
      <c r="C120" s="434"/>
      <c r="D120" s="434"/>
      <c r="E120" s="434"/>
      <c r="F120" s="434"/>
      <c r="G120" s="434"/>
      <c r="H120" s="434"/>
      <c r="I120" s="434"/>
      <c r="J120" s="66"/>
      <c r="K120" s="66"/>
      <c r="L120" s="66"/>
    </row>
    <row r="121" spans="1:12" ht="0.75" customHeight="1" x14ac:dyDescent="0.25">
      <c r="A121" s="435"/>
      <c r="B121" s="435"/>
      <c r="C121" s="435"/>
      <c r="D121" s="435"/>
      <c r="E121" s="435"/>
      <c r="F121" s="435"/>
      <c r="G121" s="435"/>
      <c r="H121" s="435"/>
      <c r="I121" s="435"/>
      <c r="J121" s="66"/>
      <c r="K121" s="66"/>
      <c r="L121" s="66"/>
    </row>
    <row r="122" spans="1:12" ht="15.75" x14ac:dyDescent="0.25">
      <c r="A122" s="433" t="s">
        <v>368</v>
      </c>
      <c r="B122" s="433"/>
      <c r="C122" s="433"/>
      <c r="D122" s="433"/>
      <c r="E122" s="433"/>
      <c r="F122" s="433"/>
      <c r="G122" s="433"/>
      <c r="H122" s="433"/>
      <c r="I122" s="433"/>
      <c r="J122" s="66"/>
      <c r="K122" s="66"/>
      <c r="L122" s="66"/>
    </row>
    <row r="123" spans="1:12" ht="15.75" customHeight="1" x14ac:dyDescent="0.25">
      <c r="A123" s="433"/>
      <c r="B123" s="433"/>
      <c r="C123" s="433"/>
      <c r="D123" s="433"/>
      <c r="E123" s="433"/>
      <c r="F123" s="433"/>
      <c r="G123" s="433"/>
      <c r="H123" s="433"/>
      <c r="I123" s="433"/>
      <c r="J123" s="66"/>
      <c r="K123" s="66"/>
      <c r="L123" s="66"/>
    </row>
    <row r="124" spans="1:12" ht="48.75" customHeight="1" x14ac:dyDescent="0.25">
      <c r="A124" s="435" t="s">
        <v>388</v>
      </c>
      <c r="B124" s="192"/>
      <c r="C124" s="192"/>
      <c r="D124" s="192"/>
      <c r="E124" s="192"/>
      <c r="F124" s="192"/>
      <c r="G124" s="192"/>
      <c r="H124" s="192"/>
      <c r="I124" s="192"/>
      <c r="J124" s="45"/>
      <c r="K124" s="45"/>
      <c r="L124" s="45"/>
    </row>
    <row r="125" spans="1:12" ht="15.75" x14ac:dyDescent="0.25">
      <c r="J125" s="71"/>
      <c r="K125" s="71"/>
      <c r="L125" s="71"/>
    </row>
    <row r="126" spans="1:12" ht="15.75" x14ac:dyDescent="0.25">
      <c r="A126" s="430" t="s">
        <v>369</v>
      </c>
      <c r="B126" s="430"/>
      <c r="C126" s="430"/>
      <c r="D126" s="430"/>
      <c r="E126" s="430"/>
      <c r="F126" s="430"/>
      <c r="G126" s="430"/>
      <c r="H126" s="430"/>
      <c r="I126" s="430"/>
      <c r="J126" s="71"/>
      <c r="K126" s="71"/>
      <c r="L126" s="71"/>
    </row>
    <row r="127" spans="1:12" ht="54" customHeight="1" x14ac:dyDescent="0.25">
      <c r="A127" s="435" t="s">
        <v>391</v>
      </c>
      <c r="B127" s="192"/>
      <c r="C127" s="192"/>
      <c r="D127" s="192"/>
      <c r="E127" s="192"/>
      <c r="F127" s="192"/>
      <c r="G127" s="192"/>
      <c r="H127" s="192"/>
      <c r="I127" s="192"/>
      <c r="J127" s="71"/>
      <c r="K127" s="71"/>
      <c r="L127" s="71"/>
    </row>
    <row r="128" spans="1:12" ht="15.75" x14ac:dyDescent="0.25">
      <c r="J128" s="71"/>
      <c r="K128" s="71"/>
      <c r="L128" s="71"/>
    </row>
    <row r="129" spans="1:12" ht="15.75" x14ac:dyDescent="0.25">
      <c r="J129" s="71"/>
      <c r="K129" s="71"/>
      <c r="L129" s="71"/>
    </row>
    <row r="130" spans="1:12" ht="15.75" x14ac:dyDescent="0.25">
      <c r="A130" s="430" t="s">
        <v>255</v>
      </c>
      <c r="B130" s="430"/>
      <c r="C130" s="430"/>
      <c r="D130" s="430"/>
      <c r="E130" s="430"/>
      <c r="F130" s="430"/>
      <c r="G130" s="430"/>
      <c r="H130" s="430"/>
      <c r="I130" s="430"/>
      <c r="J130" s="71"/>
      <c r="K130" s="71"/>
      <c r="L130" s="71"/>
    </row>
    <row r="131" spans="1:12" ht="15.75" x14ac:dyDescent="0.25">
      <c r="A131" s="431" t="s">
        <v>389</v>
      </c>
      <c r="B131" s="431"/>
      <c r="C131" s="431"/>
      <c r="D131" s="431"/>
      <c r="E131" s="431"/>
      <c r="F131" s="431"/>
      <c r="G131" s="431"/>
      <c r="H131" s="431"/>
      <c r="I131" s="431"/>
      <c r="J131" s="71"/>
      <c r="K131" s="71"/>
      <c r="L131" s="71"/>
    </row>
    <row r="132" spans="1:12" ht="15.75" x14ac:dyDescent="0.25">
      <c r="A132" s="431"/>
      <c r="B132" s="431"/>
      <c r="C132" s="431"/>
      <c r="D132" s="431"/>
      <c r="E132" s="431"/>
      <c r="F132" s="431"/>
      <c r="G132" s="431"/>
      <c r="H132" s="431"/>
      <c r="I132" s="431"/>
      <c r="J132" s="71"/>
      <c r="K132" s="71"/>
      <c r="L132" s="71"/>
    </row>
    <row r="133" spans="1:12" ht="15.75" x14ac:dyDescent="0.25">
      <c r="A133" s="431"/>
      <c r="B133" s="431"/>
      <c r="C133" s="431"/>
      <c r="D133" s="431"/>
      <c r="E133" s="431"/>
      <c r="F133" s="431"/>
      <c r="G133" s="431"/>
      <c r="H133" s="431"/>
      <c r="I133" s="431"/>
      <c r="J133" s="71"/>
      <c r="K133" s="71"/>
      <c r="L133" s="71"/>
    </row>
    <row r="134" spans="1:12" ht="15.75" x14ac:dyDescent="0.25">
      <c r="A134" s="432" t="s">
        <v>390</v>
      </c>
      <c r="B134" s="432"/>
      <c r="C134" s="432"/>
      <c r="D134" s="432"/>
      <c r="E134" s="432"/>
      <c r="F134" s="432"/>
      <c r="G134" s="432"/>
      <c r="H134" s="432"/>
      <c r="I134" s="432"/>
      <c r="J134" s="86"/>
      <c r="K134" s="86"/>
      <c r="L134" s="86"/>
    </row>
    <row r="135" spans="1:12" ht="15.75" x14ac:dyDescent="0.25">
      <c r="A135" s="432"/>
      <c r="B135" s="432"/>
      <c r="C135" s="432"/>
      <c r="D135" s="432"/>
      <c r="E135" s="432"/>
      <c r="F135" s="432"/>
      <c r="G135" s="432"/>
      <c r="H135" s="432"/>
      <c r="I135" s="432"/>
      <c r="J135" s="86"/>
      <c r="K135" s="86"/>
      <c r="L135" s="86"/>
    </row>
    <row r="136" spans="1:12" ht="15.75" x14ac:dyDescent="0.25">
      <c r="A136" s="432"/>
      <c r="B136" s="432"/>
      <c r="C136" s="432"/>
      <c r="D136" s="432"/>
      <c r="E136" s="432"/>
      <c r="F136" s="432"/>
      <c r="G136" s="432"/>
      <c r="H136" s="432"/>
      <c r="I136" s="432"/>
      <c r="J136" s="71"/>
      <c r="K136" s="71"/>
      <c r="L136" s="71"/>
    </row>
    <row r="137" spans="1:12" ht="15.75" x14ac:dyDescent="0.25">
      <c r="A137" s="45"/>
      <c r="B137" s="45"/>
      <c r="C137" s="45"/>
      <c r="D137" s="45"/>
      <c r="E137" s="45"/>
      <c r="F137" s="45"/>
      <c r="G137" s="45"/>
      <c r="H137" s="45"/>
      <c r="I137" s="45"/>
      <c r="J137" s="86"/>
      <c r="K137" s="86"/>
      <c r="L137" s="86"/>
    </row>
    <row r="138" spans="1:12" ht="15.75" x14ac:dyDescent="0.25">
      <c r="J138" s="86"/>
      <c r="K138" s="86"/>
      <c r="L138" s="86"/>
    </row>
    <row r="139" spans="1:12" ht="15.75" x14ac:dyDescent="0.25">
      <c r="J139" s="45"/>
      <c r="K139" s="45"/>
      <c r="L139" s="45"/>
    </row>
    <row r="140" spans="1:12" ht="15.75" x14ac:dyDescent="0.25">
      <c r="J140" s="45"/>
      <c r="K140" s="45"/>
      <c r="L140" s="45"/>
    </row>
    <row r="141" spans="1:12" ht="15.75" x14ac:dyDescent="0.25">
      <c r="J141" s="45"/>
      <c r="K141" s="45"/>
      <c r="L141" s="45"/>
    </row>
    <row r="142" spans="1:12" ht="15.75" x14ac:dyDescent="0.25">
      <c r="J142" s="45"/>
      <c r="K142" s="45"/>
      <c r="L142" s="45"/>
    </row>
    <row r="143" spans="1:12" ht="15.75" x14ac:dyDescent="0.25">
      <c r="J143" s="45"/>
      <c r="K143" s="45"/>
      <c r="L143" s="45"/>
    </row>
    <row r="144" spans="1:12" ht="15.75" x14ac:dyDescent="0.25">
      <c r="J144" s="45"/>
      <c r="K144" s="45"/>
      <c r="L144" s="45"/>
    </row>
    <row r="145" spans="10:12" ht="15.75" x14ac:dyDescent="0.25">
      <c r="J145" s="45"/>
      <c r="K145" s="45"/>
      <c r="L145" s="45"/>
    </row>
    <row r="146" spans="10:12" ht="15.75" x14ac:dyDescent="0.25">
      <c r="J146" s="66"/>
      <c r="K146" s="66"/>
      <c r="L146" s="66"/>
    </row>
    <row r="147" spans="10:12" ht="15.75" x14ac:dyDescent="0.25">
      <c r="J147" s="66"/>
      <c r="K147" s="66"/>
      <c r="L147" s="66"/>
    </row>
    <row r="148" spans="10:12" ht="15.75" x14ac:dyDescent="0.25">
      <c r="J148" s="66"/>
      <c r="K148" s="66"/>
      <c r="L148" s="66"/>
    </row>
    <row r="149" spans="10:12" ht="15.75" x14ac:dyDescent="0.25">
      <c r="J149" s="45"/>
      <c r="K149" s="45"/>
      <c r="L149" s="45"/>
    </row>
    <row r="150" spans="10:12" ht="15.75" x14ac:dyDescent="0.25">
      <c r="J150" s="71"/>
      <c r="K150" s="71"/>
      <c r="L150" s="71"/>
    </row>
    <row r="151" spans="10:12" ht="15.75" x14ac:dyDescent="0.25">
      <c r="J151" s="71"/>
      <c r="K151" s="71"/>
      <c r="L151" s="71"/>
    </row>
    <row r="152" spans="10:12" ht="15.75" x14ac:dyDescent="0.25">
      <c r="J152" s="71"/>
      <c r="K152" s="71"/>
      <c r="L152" s="71"/>
    </row>
    <row r="153" spans="10:12" ht="15.75" x14ac:dyDescent="0.25">
      <c r="J153" s="71"/>
      <c r="K153" s="71"/>
      <c r="L153" s="71"/>
    </row>
    <row r="154" spans="10:12" ht="15.75" x14ac:dyDescent="0.25">
      <c r="J154" s="71"/>
      <c r="K154" s="71"/>
      <c r="L154" s="71"/>
    </row>
    <row r="155" spans="10:12" ht="15.75" x14ac:dyDescent="0.25">
      <c r="J155" s="71"/>
      <c r="K155" s="71"/>
      <c r="L155" s="71"/>
    </row>
    <row r="156" spans="10:12" ht="15.75" x14ac:dyDescent="0.25">
      <c r="J156" s="86"/>
      <c r="K156" s="86"/>
      <c r="L156" s="86"/>
    </row>
    <row r="157" spans="10:12" ht="15.75" x14ac:dyDescent="0.25">
      <c r="J157" s="86"/>
      <c r="K157" s="86"/>
      <c r="L157" s="86"/>
    </row>
    <row r="158" spans="10:12" ht="15.75" x14ac:dyDescent="0.25">
      <c r="J158" s="86"/>
      <c r="K158" s="86"/>
      <c r="L158" s="86"/>
    </row>
    <row r="159" spans="10:12" ht="15.75" x14ac:dyDescent="0.25">
      <c r="J159" s="71"/>
      <c r="K159" s="71"/>
      <c r="L159" s="71"/>
    </row>
    <row r="160" spans="10:12" ht="15.75" x14ac:dyDescent="0.25">
      <c r="J160" s="86"/>
      <c r="K160" s="86"/>
      <c r="L160" s="86"/>
    </row>
    <row r="161" spans="10:12" ht="15.75" x14ac:dyDescent="0.25">
      <c r="J161" s="86"/>
      <c r="K161" s="86"/>
      <c r="L161" s="86"/>
    </row>
    <row r="162" spans="10:12" ht="15.75" x14ac:dyDescent="0.25">
      <c r="J162" s="86"/>
      <c r="K162" s="86"/>
      <c r="L162" s="86"/>
    </row>
    <row r="163" spans="10:12" ht="15.75" x14ac:dyDescent="0.25">
      <c r="J163" s="71"/>
      <c r="K163" s="71"/>
      <c r="L163" s="71"/>
    </row>
    <row r="164" spans="10:12" ht="15.75" x14ac:dyDescent="0.25">
      <c r="J164" s="86"/>
      <c r="K164" s="86"/>
      <c r="L164" s="86"/>
    </row>
    <row r="165" spans="10:12" ht="15.75" x14ac:dyDescent="0.25">
      <c r="J165" s="86"/>
      <c r="K165" s="86"/>
      <c r="L165" s="86"/>
    </row>
    <row r="166" spans="10:12" ht="15.75" x14ac:dyDescent="0.25">
      <c r="J166" s="71"/>
      <c r="K166" s="71"/>
      <c r="L166" s="71"/>
    </row>
    <row r="167" spans="10:12" ht="15.75" x14ac:dyDescent="0.25">
      <c r="J167" s="86"/>
      <c r="K167" s="86"/>
      <c r="L167" s="86"/>
    </row>
    <row r="168" spans="10:12" ht="15.75" x14ac:dyDescent="0.25">
      <c r="J168" s="86"/>
      <c r="K168" s="86"/>
      <c r="L168" s="86"/>
    </row>
    <row r="169" spans="10:12" ht="15.75" x14ac:dyDescent="0.25">
      <c r="J169" s="86"/>
      <c r="K169" s="86"/>
      <c r="L169" s="86"/>
    </row>
    <row r="170" spans="10:12" ht="15.75" x14ac:dyDescent="0.25">
      <c r="J170" s="45"/>
      <c r="K170" s="45"/>
      <c r="L170" s="45"/>
    </row>
    <row r="171" spans="10:12" ht="15.75" x14ac:dyDescent="0.25">
      <c r="J171" s="71"/>
      <c r="K171" s="71"/>
      <c r="L171" s="71"/>
    </row>
    <row r="172" spans="10:12" ht="15.75" x14ac:dyDescent="0.25">
      <c r="J172" s="71"/>
      <c r="K172" s="71"/>
      <c r="L172" s="71"/>
    </row>
    <row r="173" spans="10:12" ht="15.75" x14ac:dyDescent="0.25">
      <c r="J173" s="71"/>
      <c r="K173" s="71"/>
      <c r="L173" s="71"/>
    </row>
    <row r="174" spans="10:12" ht="15.75" x14ac:dyDescent="0.25">
      <c r="J174" s="71"/>
      <c r="K174" s="71"/>
      <c r="L174" s="71"/>
    </row>
    <row r="175" spans="10:12" ht="15.75" x14ac:dyDescent="0.25">
      <c r="J175" s="71"/>
      <c r="K175" s="71"/>
      <c r="L175" s="71"/>
    </row>
    <row r="176" spans="10:12" ht="15.75" x14ac:dyDescent="0.25">
      <c r="J176" s="71"/>
      <c r="K176" s="71"/>
      <c r="L176" s="71"/>
    </row>
    <row r="177" spans="10:12" ht="15.75" x14ac:dyDescent="0.25">
      <c r="J177" s="71"/>
      <c r="K177" s="71"/>
      <c r="L177" s="71"/>
    </row>
    <row r="178" spans="10:12" ht="30.75" customHeight="1" x14ac:dyDescent="0.25">
      <c r="J178" s="71"/>
      <c r="K178" s="71"/>
      <c r="L178" s="71"/>
    </row>
    <row r="179" spans="10:12" ht="15.75" x14ac:dyDescent="0.25">
      <c r="J179" s="86"/>
      <c r="K179" s="86"/>
      <c r="L179" s="86"/>
    </row>
    <row r="180" spans="10:12" ht="15.75" x14ac:dyDescent="0.25">
      <c r="J180" s="86"/>
      <c r="K180" s="86"/>
      <c r="L180" s="86"/>
    </row>
    <row r="181" spans="10:12" ht="15.75" x14ac:dyDescent="0.25">
      <c r="J181" s="45"/>
      <c r="K181" s="45"/>
      <c r="L181" s="45"/>
    </row>
    <row r="182" spans="10:12" ht="15.75" x14ac:dyDescent="0.25">
      <c r="J182" s="45"/>
      <c r="K182" s="45"/>
      <c r="L182" s="45"/>
    </row>
    <row r="183" spans="10:12" ht="15.75" x14ac:dyDescent="0.25">
      <c r="J183" s="45"/>
      <c r="K183" s="45"/>
      <c r="L183" s="45"/>
    </row>
    <row r="184" spans="10:12" ht="15.75" x14ac:dyDescent="0.25">
      <c r="J184" s="45"/>
      <c r="K184" s="45"/>
      <c r="L184" s="45"/>
    </row>
    <row r="185" spans="10:12" ht="15.75" x14ac:dyDescent="0.25">
      <c r="J185" s="45"/>
      <c r="K185" s="45"/>
      <c r="L185" s="45"/>
    </row>
    <row r="186" spans="10:12" ht="15.75" x14ac:dyDescent="0.25">
      <c r="J186" s="45"/>
      <c r="K186" s="45"/>
      <c r="L186" s="45"/>
    </row>
    <row r="187" spans="10:12" ht="15.75" x14ac:dyDescent="0.25">
      <c r="J187" s="71"/>
      <c r="K187" s="71"/>
      <c r="L187" s="71"/>
    </row>
    <row r="188" spans="10:12" ht="15.75" x14ac:dyDescent="0.25">
      <c r="J188" s="71"/>
      <c r="K188" s="71"/>
      <c r="L188" s="71"/>
    </row>
    <row r="189" spans="10:12" ht="15.75" x14ac:dyDescent="0.25">
      <c r="J189" s="71"/>
      <c r="K189" s="71"/>
      <c r="L189" s="71"/>
    </row>
    <row r="190" spans="10:12" ht="15.75" x14ac:dyDescent="0.25">
      <c r="J190" s="45"/>
      <c r="K190" s="45"/>
      <c r="L190" s="45"/>
    </row>
    <row r="191" spans="10:12" ht="15.75" x14ac:dyDescent="0.25">
      <c r="J191" s="45"/>
      <c r="K191" s="45"/>
      <c r="L191" s="45"/>
    </row>
    <row r="192" spans="10:12" ht="15.75" x14ac:dyDescent="0.25">
      <c r="J192" s="45"/>
      <c r="K192" s="45"/>
      <c r="L192" s="45"/>
    </row>
    <row r="193" spans="10:12" ht="15.75" x14ac:dyDescent="0.25">
      <c r="J193" s="45"/>
      <c r="K193" s="45"/>
      <c r="L193" s="45"/>
    </row>
    <row r="194" spans="10:12" ht="15.75" x14ac:dyDescent="0.25">
      <c r="J194" s="45"/>
      <c r="K194" s="45"/>
      <c r="L194" s="45"/>
    </row>
    <row r="195" spans="10:12" ht="15.75" x14ac:dyDescent="0.25">
      <c r="J195" s="45"/>
      <c r="K195" s="45"/>
      <c r="L195" s="45"/>
    </row>
    <row r="196" spans="10:12" ht="15.75" x14ac:dyDescent="0.25">
      <c r="J196" s="45"/>
      <c r="K196" s="45"/>
      <c r="L196" s="45"/>
    </row>
    <row r="197" spans="10:12" ht="15.75" x14ac:dyDescent="0.25">
      <c r="J197" s="45"/>
      <c r="K197" s="45"/>
      <c r="L197" s="45"/>
    </row>
    <row r="198" spans="10:12" ht="15.75" x14ac:dyDescent="0.25">
      <c r="J198" s="45"/>
      <c r="K198" s="45"/>
      <c r="L198" s="45"/>
    </row>
  </sheetData>
  <mergeCells count="58">
    <mergeCell ref="A14:I15"/>
    <mergeCell ref="A1:I2"/>
    <mergeCell ref="A4:I7"/>
    <mergeCell ref="A9:I9"/>
    <mergeCell ref="A11:I11"/>
    <mergeCell ref="A12:I13"/>
    <mergeCell ref="B38:I39"/>
    <mergeCell ref="A16:I16"/>
    <mergeCell ref="A17:I17"/>
    <mergeCell ref="A18:I18"/>
    <mergeCell ref="A19:I24"/>
    <mergeCell ref="B25:I25"/>
    <mergeCell ref="A26:I29"/>
    <mergeCell ref="B30:I31"/>
    <mergeCell ref="A32:I33"/>
    <mergeCell ref="B34:I35"/>
    <mergeCell ref="A36:I37"/>
    <mergeCell ref="A68:I70"/>
    <mergeCell ref="A40:I44"/>
    <mergeCell ref="A46:I46"/>
    <mergeCell ref="A47:I47"/>
    <mergeCell ref="A48:I54"/>
    <mergeCell ref="B55:I55"/>
    <mergeCell ref="A56:I60"/>
    <mergeCell ref="B61:I61"/>
    <mergeCell ref="A62:I65"/>
    <mergeCell ref="B66:I67"/>
    <mergeCell ref="A96:I96"/>
    <mergeCell ref="A97:I99"/>
    <mergeCell ref="A94:I94"/>
    <mergeCell ref="B71:I71"/>
    <mergeCell ref="A72:I73"/>
    <mergeCell ref="A75:I75"/>
    <mergeCell ref="A76:I77"/>
    <mergeCell ref="A79:I79"/>
    <mergeCell ref="A80:I83"/>
    <mergeCell ref="A85:I85"/>
    <mergeCell ref="A86:I87"/>
    <mergeCell ref="A88:I88"/>
    <mergeCell ref="A90:I90"/>
    <mergeCell ref="A91:I93"/>
    <mergeCell ref="A111:I111"/>
    <mergeCell ref="A112:I114"/>
    <mergeCell ref="A100:I100"/>
    <mergeCell ref="A101:I102"/>
    <mergeCell ref="A103:I105"/>
    <mergeCell ref="A106:I106"/>
    <mergeCell ref="A107:I109"/>
    <mergeCell ref="A130:I130"/>
    <mergeCell ref="A131:I133"/>
    <mergeCell ref="A134:I136"/>
    <mergeCell ref="A116:I117"/>
    <mergeCell ref="A118:I120"/>
    <mergeCell ref="A121:I121"/>
    <mergeCell ref="A122:I123"/>
    <mergeCell ref="A124:I124"/>
    <mergeCell ref="A126:I126"/>
    <mergeCell ref="A127:I12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Uvodni dio</vt:lpstr>
      <vt:lpstr>Opći dio</vt:lpstr>
      <vt:lpstr>A) Račun prihoda i rashoda</vt:lpstr>
      <vt:lpstr>C) Raspoloživa sredstva</vt:lpstr>
      <vt:lpstr>B) Račun financiranja</vt:lpstr>
      <vt:lpstr>Posebni dio - org. i prog.klas.</vt:lpstr>
      <vt:lpstr>Obrazloženje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 OPĆI DIO KONSOLIDIRANOG PRORAČUNA</dc:title>
  <dc:creator>Korisnik</dc:creator>
  <cp:lastModifiedBy>Dubravka Beraković</cp:lastModifiedBy>
  <cp:lastPrinted>2026-03-17T09:39:10Z</cp:lastPrinted>
  <dcterms:created xsi:type="dcterms:W3CDTF">2022-02-23T11:39:51Z</dcterms:created>
  <dcterms:modified xsi:type="dcterms:W3CDTF">2026-04-09T07:21:24Z</dcterms:modified>
</cp:coreProperties>
</file>