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Korisnik\Desktop\2026\PLAĆA 2026\"/>
    </mc:Choice>
  </mc:AlternateContent>
  <xr:revisionPtr revIDLastSave="0" documentId="13_ncr:1_{9A2DE295-2DCA-4750-8826-33C6645972C4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SIJEČANJ" sheetId="1" r:id="rId1"/>
    <sheet name="VELJAČA" sheetId="2" r:id="rId2"/>
    <sheet name="OŽUJAK" sheetId="3" r:id="rId3"/>
  </sheets>
  <definedNames>
    <definedName name="rngInvoice" localSheetId="2">OŽUJAK!#REF!</definedName>
    <definedName name="rngInvoice" localSheetId="0">SIJEČANJ!#REF!</definedName>
    <definedName name="rngInvoice" localSheetId="1">VELJAČA!#REF!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3" l="1" a="1"/>
  <c r="C14" i="3" s="1"/>
  <c r="B14" i="3" a="1"/>
  <c r="B14" i="3" s="1"/>
  <c r="C13" i="3" a="1"/>
  <c r="C13" i="3" s="1"/>
  <c r="B13" i="3" a="1"/>
  <c r="B13" i="3" s="1"/>
  <c r="C11" i="3" a="1"/>
  <c r="C11" i="3" s="1"/>
  <c r="B11" i="3" a="1"/>
  <c r="B11" i="3" s="1"/>
  <c r="C14" i="2" a="1"/>
  <c r="C14" i="2" s="1"/>
  <c r="B14" i="2" a="1"/>
  <c r="B14" i="2" s="1"/>
  <c r="C13" i="2" a="1"/>
  <c r="C13" i="2" s="1"/>
  <c r="B13" i="2" a="1"/>
  <c r="B13" i="2" s="1"/>
  <c r="C11" i="2" a="1"/>
  <c r="C11" i="2" s="1"/>
  <c r="B11" i="2" a="1"/>
  <c r="B11" i="2" s="1"/>
  <c r="C14" i="1" a="1"/>
  <c r="C14" i="1" s="1"/>
  <c r="B14" i="1" a="1"/>
  <c r="B14" i="1" s="1"/>
  <c r="C13" i="1" a="1"/>
  <c r="C13" i="1" s="1"/>
  <c r="B13" i="1" a="1"/>
  <c r="B13" i="1" s="1"/>
  <c r="C11" i="1" a="1"/>
  <c r="C11" i="1" s="1"/>
  <c r="B11" i="1" a="1"/>
  <c r="B11" i="1" s="1"/>
</calcChain>
</file>

<file path=xl/sharedStrings.xml><?xml version="1.0" encoding="utf-8"?>
<sst xmlns="http://schemas.openxmlformats.org/spreadsheetml/2006/main" count="67" uniqueCount="27">
  <si>
    <t>Osnovna škola Dragutin Tadijanović</t>
  </si>
  <si>
    <t>Adresa: Naselje Andrije Hebranga 12/1</t>
  </si>
  <si>
    <t>35000 SLAVONSKI BROD</t>
  </si>
  <si>
    <t xml:space="preserve">Telefonski broj: </t>
  </si>
  <si>
    <t>E-pošta: racunovodstvo.osdt.sb@gmail.com</t>
  </si>
  <si>
    <t>Web adresa:  http://www.os-dragutin-tadijanovic-sb.skole.hr/</t>
  </si>
  <si>
    <t>RKP: 23796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</si>
  <si>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</si>
  <si>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</si>
  <si>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</si>
  <si>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</si>
  <si>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</si>
  <si>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</si>
  <si>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 xml:space="preserve">3111 Plaća </t>
  </si>
  <si>
    <t>3113 Plaće za prekovremeni rad</t>
  </si>
  <si>
    <t xml:space="preserve">3114 Plaće za posebne uvjete rada </t>
  </si>
  <si>
    <t xml:space="preserve">3121 Ostali rashodi za zaposlene </t>
  </si>
  <si>
    <t xml:space="preserve">3132 Doprinosi za obvezno zdravstveno osiguranje </t>
  </si>
  <si>
    <t xml:space="preserve">3212 Naknade za prijevoz na posao i s posla </t>
  </si>
  <si>
    <t>Bolovanje HZZO</t>
  </si>
  <si>
    <t>SIJEČANJ 2026.</t>
  </si>
  <si>
    <t>180,99</t>
  </si>
  <si>
    <t>-</t>
  </si>
  <si>
    <t>VELJAČA  2026.</t>
  </si>
  <si>
    <t>150,92</t>
  </si>
  <si>
    <t>OŽUJAK 2026.</t>
  </si>
  <si>
    <t>671,61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</si>
</sst>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#,##0.00\ &quot;kn&quot;"/>
  </numFmts>
  <fonts count="7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10"/>
      <name val="Calibri"/>
      <family val="2"/>
      <scheme val="minor"/>
    </font>
    <font>
      <sz val="16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6"/>
      <color theme="2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71088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medium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29">
    <xf numFmtId="0" fontId="0" fillId="0" borderId="0" xfId="0"/>
    <xf numFmtId="0" fontId="3" fillId="0" borderId="0" xfId="0" applyFont="1" applyAlignment="1">
      <alignment vertical="top" wrapText="1"/>
    </xf>
    <xf numFmtId="0" fontId="2" fillId="0" borderId="4" xfId="0" applyFont="1" applyBorder="1" applyAlignment="1">
      <alignment wrapText="1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left" wrapText="1"/>
    </xf>
    <xf numFmtId="4" fontId="2" fillId="0" borderId="5" xfId="0" applyNumberFormat="1" applyFont="1" applyBorder="1" applyAlignment="1">
      <alignment horizontal="right" wrapText="1"/>
    </xf>
    <xf numFmtId="0" fontId="3" fillId="0" borderId="0" xfId="0" applyFont="1" applyAlignment="1">
      <alignment vertical="center"/>
    </xf>
    <xf numFmtId="49" fontId="2" fillId="0" borderId="2" xfId="0" applyNumberFormat="1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2" xfId="0" applyFont="1" applyBorder="1" applyAlignment="1">
      <alignment wrapText="1"/>
    </xf>
    <xf numFmtId="164" fontId="4" fillId="0" borderId="6" xfId="0" applyNumberFormat="1" applyFont="1" applyBorder="1" applyAlignment="1">
      <alignment horizontal="right"/>
    </xf>
    <xf numFmtId="164" fontId="4" fillId="0" borderId="7" xfId="0" applyNumberFormat="1" applyFont="1" applyBorder="1" applyAlignment="1">
      <alignment horizontal="right"/>
    </xf>
    <xf numFmtId="164" fontId="4" fillId="0" borderId="8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wrapText="1"/>
    </xf>
    <xf numFmtId="49" fontId="2" fillId="0" borderId="2" xfId="0" applyNumberFormat="1" applyFont="1" applyBorder="1" applyAlignment="1">
      <alignment horizontal="center" wrapText="1"/>
    </xf>
    <xf numFmtId="44" fontId="2" fillId="0" borderId="2" xfId="0" applyNumberFormat="1" applyFont="1" applyBorder="1" applyAlignment="1">
      <alignment vertical="top" wrapText="1"/>
    </xf>
    <xf numFmtId="44" fontId="2" fillId="0" borderId="2" xfId="0" applyNumberFormat="1" applyFont="1" applyBorder="1" applyAlignment="1">
      <alignment wrapText="1"/>
    </xf>
    <xf numFmtId="0" fontId="2" fillId="0" borderId="9" xfId="0" applyFont="1" applyBorder="1" applyAlignment="1">
      <alignment wrapText="1"/>
    </xf>
    <xf numFmtId="49" fontId="2" fillId="0" borderId="10" xfId="0" applyNumberFormat="1" applyFont="1" applyBorder="1" applyAlignment="1">
      <alignment vertical="top" wrapText="1"/>
    </xf>
    <xf numFmtId="44" fontId="2" fillId="0" borderId="10" xfId="0" applyNumberFormat="1" applyFont="1" applyBorder="1" applyAlignment="1">
      <alignment vertical="top" wrapText="1"/>
    </xf>
    <xf numFmtId="2" fontId="2" fillId="0" borderId="10" xfId="0" applyNumberFormat="1" applyFont="1" applyBorder="1" applyAlignment="1">
      <alignment wrapText="1"/>
    </xf>
    <xf numFmtId="4" fontId="2" fillId="0" borderId="11" xfId="0" applyNumberFormat="1" applyFont="1" applyBorder="1" applyAlignment="1">
      <alignment horizontal="right" wrapText="1"/>
    </xf>
    <xf numFmtId="0" fontId="3" fillId="0" borderId="0" xfId="0" applyFont="1" applyAlignment="1">
      <alignment horizontal="center" vertical="top" wrapText="1"/>
    </xf>
    <xf numFmtId="4" fontId="3" fillId="0" borderId="0" xfId="0" applyNumberFormat="1" applyFont="1" applyAlignment="1">
      <alignment horizontal="center" vertical="top" wrapText="1"/>
    </xf>
    <xf numFmtId="0" fontId="2" fillId="0" borderId="2" xfId="1" applyFont="1" applyFill="1" applyBorder="1" applyAlignment="1" applyProtection="1">
      <alignment horizontal="left" vertical="center" wrapText="1"/>
    </xf>
    <xf numFmtId="0" fontId="2" fillId="0" borderId="3" xfId="1" applyFont="1" applyFill="1" applyBorder="1" applyAlignment="1" applyProtection="1">
      <alignment horizontal="left" vertical="center"/>
    </xf>
    <xf numFmtId="0" fontId="5" fillId="5" borderId="1" xfId="1" applyFont="1" applyFill="1" applyAlignment="1">
      <alignment horizontal="center" vertical="center" wrapText="1"/>
    </xf>
    <xf numFmtId="0" fontId="5" fillId="4" borderId="1" xfId="1" applyFont="1" applyFill="1" applyAlignment="1">
      <alignment horizontal="center" vertical="center" wrapText="1"/>
    </xf>
    <xf numFmtId="0" fontId="6" fillId="3" borderId="1" xfId="1" applyFont="1" applyFill="1" applyAlignment="1">
      <alignment horizontal="center" vertical="center" wrapText="1"/>
    </xf>
  </cellXfs>
  <cellStyles count="2">
    <cellStyle name="Normalno" xfId="0" builtinId="0"/>
    <cellStyle name="Unos" xfId="1" builtinId="20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 xr9:uid="{55CEFCBD-D690-47DC-AAA1-1C7AA5EDBA7C}">
      <tableStyleElement type="wholeTable" dxfId="3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0C48CE-AD5C-46F6-90A1-92BD9264DB58}" name="FakturaProjekta23456789101112" displayName="FakturaProjekta23456789101112" ref="A10:E17" totalsRowCount="1" headerRowDxfId="38" dataDxfId="37" totalsRowDxfId="36" headerRowCellStyle="Normalno" dataCellStyle="Normalno" totalsRowCellStyle="Normalno">
  <tableColumns count="5">
    <tableColumn id="7" xr3:uid="{BC153116-286D-4C5D-91EF-92C326BEE2C4}" name="Naziv primatelja" dataDxfId="35" totalsRowDxfId="14" dataCellStyle="Normalno"/>
    <tableColumn id="8" xr3:uid="{D55C3200-12F9-4651-9BF9-F036C37AD623}" name="OIB primatelja" dataDxfId="34" totalsRowDxfId="13" dataCellStyle="Normalno"/>
    <tableColumn id="10" xr3:uid="{CC1076BF-314C-4EAF-AD69-2A3805797667}" name="Sjedište primatelja" dataDxfId="33" totalsRowDxfId="12" dataCellStyle="Normalno"/>
    <tableColumn id="3" xr3:uid="{8329C7FB-1ED7-4B16-BC95-9BD99D2694E4}" name="Vrsta rashoda i izdatka" totalsRowLabel="Bolovanje HZZO" dataDxfId="32" totalsRowDxfId="11" dataCellStyle="Normalno"/>
    <tableColumn id="11" xr3:uid="{AD05AA89-7C6D-47C2-8E89-4C4D4D751566}" name="Iznos" totalsRowLabel="180,99" dataDxfId="31" totalsRowDxfId="1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29B5FC4-4F80-4987-B52C-A12235274F36}" name="FakturaProjekta234567891011124" displayName="FakturaProjekta234567891011124" ref="A10:E17" totalsRowCount="1" headerRowDxfId="30" dataDxfId="29" totalsRowDxfId="28" headerRowCellStyle="Normalno" dataCellStyle="Normalno" totalsRowCellStyle="Normalno">
  <tableColumns count="5">
    <tableColumn id="7" xr3:uid="{847584C7-DAFB-4121-8F68-26C5DA8E840F}" name="Naziv primatelja" dataDxfId="27" totalsRowDxfId="9" dataCellStyle="Normalno"/>
    <tableColumn id="8" xr3:uid="{3A191471-B846-4887-AF73-9F0844E37C5C}" name="OIB primatelja" dataDxfId="26" totalsRowDxfId="8" dataCellStyle="Normalno"/>
    <tableColumn id="10" xr3:uid="{32C5BADE-840A-4873-AF6A-B43193B26F62}" name="Sjedište primatelja" dataDxfId="25" totalsRowDxfId="7" dataCellStyle="Normalno"/>
    <tableColumn id="3" xr3:uid="{AD252901-F201-4825-9174-DB9A5F7213E3}" name="Vrsta rashoda i izdatka" totalsRowLabel="Bolovanje HZZO" dataDxfId="24" totalsRowDxfId="6" dataCellStyle="Normalno"/>
    <tableColumn id="11" xr3:uid="{096C55B3-CBFE-42AC-96E8-E9CF186DCBD9}" name="Iznos" totalsRowLabel="150,92" dataDxfId="23" totalsRowDxfId="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74AA045-0717-4E5F-9B86-9935E9FF390F}" name="FakturaProjekta234567891011125" displayName="FakturaProjekta234567891011125" ref="A10:E17" totalsRowCount="1" headerRowDxfId="22" dataDxfId="21" totalsRowDxfId="20" headerRowCellStyle="Normalno" dataCellStyle="Normalno" totalsRowCellStyle="Normalno">
  <tableColumns count="5">
    <tableColumn id="7" xr3:uid="{E1B21F56-03A8-4D43-B080-9E29DCBE90D0}" name="Naziv primatelja" dataDxfId="19" totalsRowDxfId="4" dataCellStyle="Normalno"/>
    <tableColumn id="8" xr3:uid="{35929CAB-FC70-4505-BBD4-9AE93D647A3B}" name="OIB primatelja" dataDxfId="18" totalsRowDxfId="3" dataCellStyle="Normalno"/>
    <tableColumn id="10" xr3:uid="{B46943D9-1F44-4A62-B8E7-CBF2D0741894}" name="Sjedište primatelja" dataDxfId="17" totalsRowDxfId="2" dataCellStyle="Normalno"/>
    <tableColumn id="3" xr3:uid="{E34AE9A6-5D5B-480E-8178-6C1284371939}" name="Vrsta rashoda i izdatka" totalsRowLabel="Bolovanje HZZO" dataDxfId="16" totalsRowDxfId="1" dataCellStyle="Normalno"/>
    <tableColumn id="11" xr3:uid="{49C72021-8650-4F85-8013-84B5C30D10A0}" name="Iznos" totalsRowLabel="671,61" dataDxfId="15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opLeftCell="A7" workbookViewId="0">
      <selection activeCell="D22" sqref="D22"/>
    </sheetView>
  </sheetViews>
  <sheetFormatPr defaultColWidth="9" defaultRowHeight="12.75" x14ac:dyDescent="0.25"/>
  <cols>
    <col min="1" max="1" width="28.5703125" style="22" customWidth="1"/>
    <col min="2" max="2" width="14.28515625" style="22" bestFit="1" customWidth="1"/>
    <col min="3" max="3" width="18.42578125" style="22" customWidth="1"/>
    <col min="4" max="4" width="46.85546875" style="22" customWidth="1"/>
    <col min="5" max="5" width="20.7109375" style="23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21" x14ac:dyDescent="0.25">
      <c r="A4" s="24" t="s">
        <v>3</v>
      </c>
      <c r="B4" s="24"/>
      <c r="C4" s="24"/>
      <c r="D4" s="24"/>
      <c r="E4" s="24"/>
    </row>
    <row r="5" spans="1:5" ht="21" x14ac:dyDescent="0.25">
      <c r="A5" s="24" t="s">
        <v>4</v>
      </c>
      <c r="B5" s="24"/>
      <c r="C5" s="24"/>
      <c r="D5" s="24"/>
      <c r="E5" s="24"/>
    </row>
    <row r="6" spans="1:5" ht="21" x14ac:dyDescent="0.25">
      <c r="A6" s="24" t="s">
        <v>5</v>
      </c>
      <c r="B6" s="24"/>
      <c r="C6" s="24"/>
      <c r="D6" s="24"/>
      <c r="E6" s="24"/>
    </row>
    <row r="7" spans="1:5" ht="2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20</v>
      </c>
      <c r="B8" s="25"/>
      <c r="C8" s="25"/>
      <c r="D8" s="25"/>
      <c r="E8" s="25"/>
    </row>
    <row r="9" spans="1:5" ht="21" x14ac:dyDescent="0.25">
      <c r="A9" s="28" t="s">
        <v>7</v>
      </c>
      <c r="B9" s="28"/>
      <c r="C9" s="28"/>
      <c r="D9" s="28"/>
      <c r="E9" s="28"/>
    </row>
    <row r="10" spans="1:5" s="6" customFormat="1" ht="42.75" thickBot="1" x14ac:dyDescent="0.4">
      <c r="A10" s="2" t="s">
        <v>8</v>
      </c>
      <c r="B10" s="3" t="s">
        <v>9</v>
      </c>
      <c r="C10" s="3" t="s">
        <v>10</v>
      </c>
      <c r="D10" s="4" t="s">
        <v>11</v>
      </c>
      <c r="E10" s="5" t="s">
        <v>12</v>
      </c>
    </row>
    <row r="11" spans="1:5" s="6" customFormat="1" ht="21" x14ac:dyDescent="0.35">
      <c r="A11" s="2"/>
      <c r="B11" s="7" t="str">
        <f t="array" ref="B11">IFERROR(INDEX(#REF!,SMALL(IF(#REF!=rngInvoice,ROW(#REF!)-ROW(#REF!)), ROW(#REF!)), MATCH($B$10,#REF!, 0)),"")</f>
        <v/>
      </c>
      <c r="C11" s="8" t="str">
        <f t="array" ref="C11">IFERROR(INDEX(#REF!,SMALL(IF(#REF!=rngInvoice,ROW(#REF!)-ROW(#REF!)), ROW(#REF!)), MATCH($C$10,#REF!, 0)),"")</f>
        <v/>
      </c>
      <c r="D11" s="9" t="s">
        <v>13</v>
      </c>
      <c r="E11" s="10">
        <v>88313.02</v>
      </c>
    </row>
    <row r="12" spans="1:5" s="6" customFormat="1" ht="21" x14ac:dyDescent="0.35">
      <c r="A12" s="2"/>
      <c r="B12" s="7"/>
      <c r="C12" s="8"/>
      <c r="D12" s="9" t="s">
        <v>14</v>
      </c>
      <c r="E12" s="11">
        <v>598.54</v>
      </c>
    </row>
    <row r="13" spans="1:5" s="6" customFormat="1" ht="21.75" thickBot="1" x14ac:dyDescent="0.4">
      <c r="A13" s="2"/>
      <c r="B13" s="7" t="str">
        <f t="array" ref="B13">IFERROR(INDEX(#REF!,SMALL(IF(#REF!=rngInvoice,ROW(#REF!)-ROW(#REF!)), ROW(8:8)), MATCH($B$10,#REF!, 0)),"")</f>
        <v/>
      </c>
      <c r="C13" s="8" t="str">
        <f t="array" ref="C13">IFERROR(INDEX(#REF!,SMALL(IF(#REF!=rngInvoice,ROW(#REF!)-ROW(#REF!)), ROW(8:8)), MATCH($C$10,#REF!, 0)),"")</f>
        <v/>
      </c>
      <c r="D13" s="9" t="s">
        <v>15</v>
      </c>
      <c r="E13" s="12">
        <v>644.16</v>
      </c>
    </row>
    <row r="14" spans="1:5" s="6" customFormat="1" ht="21" x14ac:dyDescent="0.35">
      <c r="A14" s="2"/>
      <c r="B14" s="7" t="str">
        <f t="array" ref="B14">IFERROR(INDEX(#REF!,SMALL(IF(#REF!=rngInvoice,ROW(#REF!)-ROW(#REF!)), ROW(8:8)), MATCH($B$10,#REF!, 0)),"")</f>
        <v/>
      </c>
      <c r="C14" s="8" t="str">
        <f t="array" ref="C14">IFERROR(INDEX(#REF!,SMALL(IF(#REF!=rngInvoice,ROW(#REF!)-ROW(#REF!)), ROW(8:8)), MATCH($C$10,#REF!, 0)),"")</f>
        <v/>
      </c>
      <c r="D14" s="9" t="s">
        <v>16</v>
      </c>
      <c r="E14" s="13" t="s">
        <v>22</v>
      </c>
    </row>
    <row r="15" spans="1:5" s="6" customFormat="1" ht="42" x14ac:dyDescent="0.35">
      <c r="A15" s="2"/>
      <c r="B15" s="14"/>
      <c r="C15" s="14"/>
      <c r="D15" s="9" t="s">
        <v>17</v>
      </c>
      <c r="E15" s="13">
        <v>14776.68</v>
      </c>
    </row>
    <row r="16" spans="1:5" ht="42" x14ac:dyDescent="0.35">
      <c r="A16" s="2"/>
      <c r="B16" s="7"/>
      <c r="C16" s="15"/>
      <c r="D16" s="16" t="s">
        <v>18</v>
      </c>
      <c r="E16" s="13">
        <v>1715.02</v>
      </c>
    </row>
    <row r="17" spans="1:5" ht="21.75" thickBot="1" x14ac:dyDescent="0.4">
      <c r="A17" s="17"/>
      <c r="B17" s="18"/>
      <c r="C17" s="19"/>
      <c r="D17" s="20" t="s">
        <v>19</v>
      </c>
      <c r="E17" s="21" t="s">
        <v>21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72E2F-6B3B-4B3C-B701-F62B7405C95F}">
  <dimension ref="A1:E17"/>
  <sheetViews>
    <sheetView workbookViewId="0">
      <selection activeCell="A9" sqref="A9:E9"/>
    </sheetView>
  </sheetViews>
  <sheetFormatPr defaultColWidth="9" defaultRowHeight="12.75" x14ac:dyDescent="0.25"/>
  <cols>
    <col min="1" max="1" width="28.5703125" style="22" customWidth="1"/>
    <col min="2" max="2" width="14.28515625" style="22" bestFit="1" customWidth="1"/>
    <col min="3" max="3" width="18.42578125" style="22" customWidth="1"/>
    <col min="4" max="4" width="46.85546875" style="22" customWidth="1"/>
    <col min="5" max="5" width="20.7109375" style="23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21" x14ac:dyDescent="0.25">
      <c r="A4" s="24" t="s">
        <v>3</v>
      </c>
      <c r="B4" s="24"/>
      <c r="C4" s="24"/>
      <c r="D4" s="24"/>
      <c r="E4" s="24"/>
    </row>
    <row r="5" spans="1:5" ht="21" x14ac:dyDescent="0.25">
      <c r="A5" s="24" t="s">
        <v>4</v>
      </c>
      <c r="B5" s="24"/>
      <c r="C5" s="24"/>
      <c r="D5" s="24"/>
      <c r="E5" s="24"/>
    </row>
    <row r="6" spans="1:5" ht="21" x14ac:dyDescent="0.25">
      <c r="A6" s="24" t="s">
        <v>5</v>
      </c>
      <c r="B6" s="24"/>
      <c r="C6" s="24"/>
      <c r="D6" s="24"/>
      <c r="E6" s="24"/>
    </row>
    <row r="7" spans="1:5" ht="2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23</v>
      </c>
      <c r="B8" s="25"/>
      <c r="C8" s="25"/>
      <c r="D8" s="25"/>
      <c r="E8" s="25"/>
    </row>
    <row r="9" spans="1:5" ht="21" x14ac:dyDescent="0.25">
      <c r="A9" s="27" t="s">
        <v>7</v>
      </c>
      <c r="B9" s="27"/>
      <c r="C9" s="27"/>
      <c r="D9" s="27"/>
      <c r="E9" s="27"/>
    </row>
    <row r="10" spans="1:5" s="6" customFormat="1" ht="42.75" thickBot="1" x14ac:dyDescent="0.4">
      <c r="A10" s="2" t="s">
        <v>8</v>
      </c>
      <c r="B10" s="3" t="s">
        <v>9</v>
      </c>
      <c r="C10" s="3" t="s">
        <v>10</v>
      </c>
      <c r="D10" s="4" t="s">
        <v>11</v>
      </c>
      <c r="E10" s="5" t="s">
        <v>12</v>
      </c>
    </row>
    <row r="11" spans="1:5" s="6" customFormat="1" ht="21" x14ac:dyDescent="0.35">
      <c r="A11" s="2"/>
      <c r="B11" s="7" t="str">
        <f t="array" ref="B11">IFERROR(INDEX(#REF!,SMALL(IF(#REF!=rngInvoice,ROW(#REF!)-ROW(#REF!)), ROW(#REF!)), MATCH($B$10,#REF!, 0)),"")</f>
        <v/>
      </c>
      <c r="C11" s="8" t="str">
        <f t="array" ref="C11">IFERROR(INDEX(#REF!,SMALL(IF(#REF!=rngInvoice,ROW(#REF!)-ROW(#REF!)), ROW(#REF!)), MATCH($C$10,#REF!, 0)),"")</f>
        <v/>
      </c>
      <c r="D11" s="9" t="s">
        <v>13</v>
      </c>
      <c r="E11" s="10">
        <v>88496.28</v>
      </c>
    </row>
    <row r="12" spans="1:5" s="6" customFormat="1" ht="21" x14ac:dyDescent="0.35">
      <c r="A12" s="2"/>
      <c r="B12" s="7"/>
      <c r="C12" s="8"/>
      <c r="D12" s="9" t="s">
        <v>14</v>
      </c>
      <c r="E12" s="11">
        <v>1027.1600000000001</v>
      </c>
    </row>
    <row r="13" spans="1:5" s="6" customFormat="1" ht="21.75" thickBot="1" x14ac:dyDescent="0.4">
      <c r="A13" s="2"/>
      <c r="B13" s="7" t="str">
        <f t="array" ref="B13">IFERROR(INDEX(#REF!,SMALL(IF(#REF!=rngInvoice,ROW(#REF!)-ROW(#REF!)), ROW(8:8)), MATCH($B$10,#REF!, 0)),"")</f>
        <v/>
      </c>
      <c r="C13" s="8" t="str">
        <f t="array" ref="C13">IFERROR(INDEX(#REF!,SMALL(IF(#REF!=rngInvoice,ROW(#REF!)-ROW(#REF!)), ROW(8:8)), MATCH($C$10,#REF!, 0)),"")</f>
        <v/>
      </c>
      <c r="D13" s="9" t="s">
        <v>15</v>
      </c>
      <c r="E13" s="12">
        <v>770.54</v>
      </c>
    </row>
    <row r="14" spans="1:5" s="6" customFormat="1" ht="21" x14ac:dyDescent="0.35">
      <c r="A14" s="2"/>
      <c r="B14" s="7" t="str">
        <f t="array" ref="B14">IFERROR(INDEX(#REF!,SMALL(IF(#REF!=rngInvoice,ROW(#REF!)-ROW(#REF!)), ROW(8:8)), MATCH($B$10,#REF!, 0)),"")</f>
        <v/>
      </c>
      <c r="C14" s="8" t="str">
        <f t="array" ref="C14">IFERROR(INDEX(#REF!,SMALL(IF(#REF!=rngInvoice,ROW(#REF!)-ROW(#REF!)), ROW(8:8)), MATCH($C$10,#REF!, 0)),"")</f>
        <v/>
      </c>
      <c r="D14" s="9" t="s">
        <v>16</v>
      </c>
      <c r="E14" s="13">
        <v>436.53</v>
      </c>
    </row>
    <row r="15" spans="1:5" s="6" customFormat="1" ht="42" x14ac:dyDescent="0.35">
      <c r="A15" s="2"/>
      <c r="B15" s="14"/>
      <c r="C15" s="14"/>
      <c r="D15" s="9" t="s">
        <v>17</v>
      </c>
      <c r="E15" s="13">
        <v>14898.5</v>
      </c>
    </row>
    <row r="16" spans="1:5" ht="42" x14ac:dyDescent="0.35">
      <c r="A16" s="2"/>
      <c r="B16" s="7"/>
      <c r="C16" s="15"/>
      <c r="D16" s="16" t="s">
        <v>18</v>
      </c>
      <c r="E16" s="13">
        <v>1934.6</v>
      </c>
    </row>
    <row r="17" spans="1:5" ht="21.75" thickBot="1" x14ac:dyDescent="0.4">
      <c r="A17" s="17"/>
      <c r="B17" s="18"/>
      <c r="C17" s="19"/>
      <c r="D17" s="20" t="s">
        <v>19</v>
      </c>
      <c r="E17" s="21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57741-6CB7-4019-8A86-CAC8C401D36E}">
  <dimension ref="A1:E17"/>
  <sheetViews>
    <sheetView tabSelected="1" workbookViewId="0">
      <selection activeCell="A9" sqref="A9:E9"/>
    </sheetView>
  </sheetViews>
  <sheetFormatPr defaultColWidth="9" defaultRowHeight="12.75" x14ac:dyDescent="0.25"/>
  <cols>
    <col min="1" max="1" width="23" style="22" customWidth="1"/>
    <col min="2" max="2" width="12.28515625" style="22" customWidth="1"/>
    <col min="3" max="3" width="18.42578125" style="22" customWidth="1"/>
    <col min="4" max="4" width="46.85546875" style="22" customWidth="1"/>
    <col min="5" max="5" width="20.7109375" style="23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21" x14ac:dyDescent="0.25">
      <c r="A4" s="24" t="s">
        <v>3</v>
      </c>
      <c r="B4" s="24"/>
      <c r="C4" s="24"/>
      <c r="D4" s="24"/>
      <c r="E4" s="24"/>
    </row>
    <row r="5" spans="1:5" ht="21" x14ac:dyDescent="0.25">
      <c r="A5" s="24" t="s">
        <v>4</v>
      </c>
      <c r="B5" s="24"/>
      <c r="C5" s="24"/>
      <c r="D5" s="24"/>
      <c r="E5" s="24"/>
    </row>
    <row r="6" spans="1:5" ht="21" x14ac:dyDescent="0.25">
      <c r="A6" s="24" t="s">
        <v>5</v>
      </c>
      <c r="B6" s="24"/>
      <c r="C6" s="24"/>
      <c r="D6" s="24"/>
      <c r="E6" s="24"/>
    </row>
    <row r="7" spans="1:5" ht="2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25</v>
      </c>
      <c r="B8" s="25"/>
      <c r="C8" s="25"/>
      <c r="D8" s="25"/>
      <c r="E8" s="25"/>
    </row>
    <row r="9" spans="1:5" ht="21" x14ac:dyDescent="0.25">
      <c r="A9" s="26" t="s">
        <v>7</v>
      </c>
      <c r="B9" s="26"/>
      <c r="C9" s="26"/>
      <c r="D9" s="26"/>
      <c r="E9" s="26"/>
    </row>
    <row r="10" spans="1:5" s="6" customFormat="1" ht="42.75" thickBot="1" x14ac:dyDescent="0.4">
      <c r="A10" s="2" t="s">
        <v>8</v>
      </c>
      <c r="B10" s="3" t="s">
        <v>9</v>
      </c>
      <c r="C10" s="3" t="s">
        <v>10</v>
      </c>
      <c r="D10" s="4" t="s">
        <v>11</v>
      </c>
      <c r="E10" s="5" t="s">
        <v>12</v>
      </c>
    </row>
    <row r="11" spans="1:5" s="6" customFormat="1" ht="21" x14ac:dyDescent="0.35">
      <c r="A11" s="2"/>
      <c r="B11" s="7" t="str">
        <f t="array" ref="B11">IFERROR(INDEX(#REF!,SMALL(IF(#REF!=rngInvoice,ROW(#REF!)-ROW(#REF!)), ROW(#REF!)), MATCH($B$10,#REF!, 0)),"")</f>
        <v/>
      </c>
      <c r="C11" s="8" t="str">
        <f t="array" ref="C11">IFERROR(INDEX(#REF!,SMALL(IF(#REF!=rngInvoice,ROW(#REF!)-ROW(#REF!)), ROW(#REF!)), MATCH($C$10,#REF!, 0)),"")</f>
        <v/>
      </c>
      <c r="D11" s="9" t="s">
        <v>13</v>
      </c>
      <c r="E11" s="10">
        <v>90462.16</v>
      </c>
    </row>
    <row r="12" spans="1:5" s="6" customFormat="1" ht="21" x14ac:dyDescent="0.35">
      <c r="A12" s="2"/>
      <c r="B12" s="7"/>
      <c r="C12" s="8"/>
      <c r="D12" s="9" t="s">
        <v>14</v>
      </c>
      <c r="E12" s="11">
        <v>1551.6</v>
      </c>
    </row>
    <row r="13" spans="1:5" s="6" customFormat="1" ht="21.75" thickBot="1" x14ac:dyDescent="0.4">
      <c r="A13" s="2"/>
      <c r="B13" s="7" t="str">
        <f t="array" ref="B13">IFERROR(INDEX(#REF!,SMALL(IF(#REF!=rngInvoice,ROW(#REF!)-ROW(#REF!)), ROW(8:8)), MATCH($B$10,#REF!, 0)),"")</f>
        <v/>
      </c>
      <c r="C13" s="8" t="str">
        <f t="array" ref="C13">IFERROR(INDEX(#REF!,SMALL(IF(#REF!=rngInvoice,ROW(#REF!)-ROW(#REF!)), ROW(8:8)), MATCH($C$10,#REF!, 0)),"")</f>
        <v/>
      </c>
      <c r="D13" s="9" t="s">
        <v>15</v>
      </c>
      <c r="E13" s="12">
        <v>756.21</v>
      </c>
    </row>
    <row r="14" spans="1:5" s="6" customFormat="1" ht="21" x14ac:dyDescent="0.35">
      <c r="A14" s="2"/>
      <c r="B14" s="7" t="str">
        <f t="array" ref="B14">IFERROR(INDEX(#REF!,SMALL(IF(#REF!=rngInvoice,ROW(#REF!)-ROW(#REF!)), ROW(8:8)), MATCH($B$10,#REF!, 0)),"")</f>
        <v/>
      </c>
      <c r="C14" s="8" t="str">
        <f t="array" ref="C14">IFERROR(INDEX(#REF!,SMALL(IF(#REF!=rngInvoice,ROW(#REF!)-ROW(#REF!)), ROW(8:8)), MATCH($C$10,#REF!, 0)),"")</f>
        <v/>
      </c>
      <c r="D14" s="9" t="s">
        <v>16</v>
      </c>
      <c r="E14" s="13">
        <v>0</v>
      </c>
    </row>
    <row r="15" spans="1:5" s="6" customFormat="1" ht="42" x14ac:dyDescent="0.35">
      <c r="A15" s="2"/>
      <c r="B15" s="14"/>
      <c r="C15" s="14"/>
      <c r="D15" s="9" t="s">
        <v>17</v>
      </c>
      <c r="E15" s="13">
        <v>15307.02</v>
      </c>
    </row>
    <row r="16" spans="1:5" ht="42" x14ac:dyDescent="0.35">
      <c r="A16" s="2"/>
      <c r="B16" s="7"/>
      <c r="C16" s="15"/>
      <c r="D16" s="16" t="s">
        <v>18</v>
      </c>
      <c r="E16" s="13">
        <v>1920.59</v>
      </c>
    </row>
    <row r="17" spans="1:5" ht="21.75" thickBot="1" x14ac:dyDescent="0.4">
      <c r="A17" s="17"/>
      <c r="B17" s="18"/>
      <c r="C17" s="19"/>
      <c r="D17" s="20" t="s">
        <v>19</v>
      </c>
      <c r="E17" s="21" t="s">
        <v>26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</vt:lpstr>
      <vt:lpstr>VELJAČA</vt:lpstr>
      <vt:lpstr>OŽUJAK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2015-06-05T18:19:34Z</dcterms:created>
  <dcterms:modified xsi:type="dcterms:W3CDTF">2026-04-13T09:03:19Z</dcterms:modified>
</cp:coreProperties>
</file>